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J:\2 上下水共通\各課より\R6年度\総合政策課\財政管理係\済R7.1.22 ２／１０〆　公営企業に係る経営比較分析（R5年度決算）の分析等について\"/>
    </mc:Choice>
  </mc:AlternateContent>
  <xr:revisionPtr revIDLastSave="0" documentId="13_ncr:1_{87073734-F75E-4D35-A5C3-3FF15D07900D}" xr6:coauthVersionLast="36" xr6:coauthVersionMax="36" xr10:uidLastSave="{00000000-0000-0000-0000-000000000000}"/>
  <workbookProtection workbookAlgorithmName="SHA-512" workbookHashValue="h6WkZLLgLMmeePnAZcviT/XIwyYyq0zHSHyFNkY7+h+cVFnGyQfGCgTNbzAYUtIoNeN2X5dGcbAG0MioBZOScQ==" workbookSaltValue="cFdfVu0d2xAow7MKpcZyh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E85"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<sst xmlns="http://schemas.openxmlformats.org/spreadsheetml/2006/main" count="228" uniqueCount="113">
  <si>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</si>
  <si>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</si>
  <si>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</si>
  <si>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</si>
  <si>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</si>
  <si>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</si>
  <si>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</si>
  <si>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</si>
  <si>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</si>
  <si>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</si>
  <si>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</si>
  <si>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</si>
  <si>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</si>
  <si>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</si>
  <si>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</si>
  <si>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</si>
  <si>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</si>
  <si>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</si>
  <si>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</si>
  <si>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</si>
  <si>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</si>
  <si>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</si>
  <si>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</si>
  <si>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</si>
  <si>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</si>
  <si>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</si>
  <si>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</si>
  <si>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</si>
  <si>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</si>
  <si>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</si>
  <si>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</si>
  <si>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</si>
  <si>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</si>
  <si>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</si>
  <si>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</si>
  <si>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</si>
  <si>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</si>
  <si>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</si>
  <si>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</si>
  <si>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</si>
  <si>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</si>
  <si>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</si>
  <si>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</si>
  <si>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</si>
  <si>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</si>
  <si>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</si>
  <si>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</si>
  <si>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</si>
  <si>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</si>
  <si>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</si>
  <si>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</si>
  <si>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</si>
  <si>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</si>
  <si>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</si>
  <si>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</si>
  <si>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</si>
  <si>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</si>
  <si>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</si>
  <si>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</si>
  <si>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</si>
  <si>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</si>
  <si>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</si>
  <si>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</si>
  <si>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</si>
  <si>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</si>
  <si>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</si>
  <si>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</si>
  <si>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</si>
  <si>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</si>
  <si>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</si>
  <si>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</si>
  <si>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</si>
  <si>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</si>
  <si>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</si>
  <si>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</si>
  <si>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</si>
  <si>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</si>
  <si>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</si>
  <si>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</si>
  <si>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</si>
  <si>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</si>
  <si>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</si>
  <si>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</si>
  <si>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</si>
  <si>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</si>
  <si>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</si>
  <si>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</si>
  <si>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</si>
  <si>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</si>
  <si>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</si>
  <si>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</si>
  <si>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</si>
  <si>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</si>
  <si>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</si>
  <si>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</si>
  <si>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</si>
  <si>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</si>
  <si>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</si>
  <si>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</si>
  <si>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</si>
  <si>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</si>
  <si>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</si>
  <si>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</si>
  <si>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</si>
  <si>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</si>
  <si>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</si>
  <si>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</si>
  <si>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</si>
  <si>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</si>
  <si>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</si>
  <si>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をみると、全国平均と比べ、減価償却率は高く、管路経年化率は低い水準となっている。当町の管路は、昭和60年前後に集中的に敷設しており、今後同時期に耐用年数を迎えることからこの様な結果となったと考えられる。現在、重要給水施設等の管路を計画的に更新していき、③管路更新率の向上に努めていく。</t>
    <rPh sb="1" eb="7">
      <t>ユウケイコテイシサン</t>
    </rPh>
    <rPh sb="7" eb="12">
      <t>ゲンカショウキャクリツ</t>
    </rPh>
    <rPh sb="14" eb="16">
      <t>カンロ</t>
    </rPh>
    <rPh sb="16" eb="20">
      <t>ケイネンカリツ</t>
    </rPh>
    <rPh sb="25" eb="29">
      <t>ゼンコクヘイキン</t>
    </rPh>
    <rPh sb="30" eb="31">
      <t>クラ</t>
    </rPh>
    <rPh sb="33" eb="38">
      <t>ゲンカショウキャクリツ</t>
    </rPh>
    <rPh sb="39" eb="40">
      <t>タカ</t>
    </rPh>
    <rPh sb="42" eb="48">
      <t>カンロケイネンカリツ</t>
    </rPh>
    <rPh sb="49" eb="50">
      <t>ヒク</t>
    </rPh>
    <rPh sb="51" eb="53">
      <t>スイジュン</t>
    </rPh>
    <rPh sb="60" eb="62">
      <t>トウチョウ</t>
    </rPh>
    <rPh sb="63" eb="65">
      <t>カンロ</t>
    </rPh>
    <rPh sb="67" eb="69">
      <t>ショウワ</t>
    </rPh>
    <rPh sb="71" eb="74">
      <t>ネンゼンゴ</t>
    </rPh>
    <rPh sb="75" eb="78">
      <t>シュウチュウテキ</t>
    </rPh>
    <rPh sb="79" eb="81">
      <t>フセツ</t>
    </rPh>
    <rPh sb="86" eb="88">
      <t>コンゴ</t>
    </rPh>
    <rPh sb="88" eb="91">
      <t>ドウジキ</t>
    </rPh>
    <rPh sb="92" eb="94">
      <t>タイヨウ</t>
    </rPh>
    <rPh sb="94" eb="96">
      <t>ネンスウ</t>
    </rPh>
    <rPh sb="97" eb="98">
      <t>ムカ</t>
    </rPh>
    <rPh sb="106" eb="107">
      <t>ヨウ</t>
    </rPh>
    <rPh sb="108" eb="110">
      <t>ケッカ</t>
    </rPh>
    <rPh sb="115" eb="116">
      <t>カンガ</t>
    </rPh>
    <rPh sb="121" eb="123">
      <t>ゲンザイ</t>
    </rPh>
    <rPh sb="124" eb="126">
      <t>ジュウヨウ</t>
    </rPh>
    <rPh sb="126" eb="128">
      <t>キュウスイ</t>
    </rPh>
    <rPh sb="128" eb="130">
      <t>シセツ</t>
    </rPh>
    <rPh sb="130" eb="131">
      <t>トウ</t>
    </rPh>
    <rPh sb="132" eb="134">
      <t>カンロ</t>
    </rPh>
    <rPh sb="135" eb="138">
      <t>ケイカクテキ</t>
    </rPh>
    <rPh sb="139" eb="141">
      <t>コウシン</t>
    </rPh>
    <rPh sb="147" eb="149">
      <t>カンロ</t>
    </rPh>
    <rPh sb="149" eb="151">
      <t>コウシン</t>
    </rPh>
    <rPh sb="151" eb="152">
      <t>リツ</t>
    </rPh>
    <rPh sb="153" eb="155">
      <t>コウジョウ</t>
    </rPh>
    <rPh sb="156" eb="157">
      <t>ツト</t>
    </rPh>
    <phoneticPr fontId="4"/>
  </si>
  <si>
    <t>　当町の水道事業は、営業赤字であるが、一般会計から補填することで経営を維持している状況といえる。しかし、今後も給水収益の減少、水道施設の維持管理費の増加は避けられず営業赤字は拡大していくことが予想される。当町では平成29年度に料金改定を行ったのが最後で、それから既に7,8年が経過しており、適正な料金設定への見直しの時期に来ていると思われる。
　また、既存施設の延命対策に取り組みつつ、計画的な設備の更新、耐震化を進め、将来にわたり上水道の安定した供給を図っていく。</t>
    <rPh sb="1" eb="3">
      <t>トウチョウ</t>
    </rPh>
    <rPh sb="4" eb="6">
      <t>スイドウ</t>
    </rPh>
    <rPh sb="6" eb="8">
      <t>ジギョウ</t>
    </rPh>
    <rPh sb="10" eb="12">
      <t>エイギョウ</t>
    </rPh>
    <rPh sb="12" eb="14">
      <t>アカジ</t>
    </rPh>
    <rPh sb="19" eb="21">
      <t>イッパン</t>
    </rPh>
    <rPh sb="21" eb="23">
      <t>カイケイ</t>
    </rPh>
    <rPh sb="25" eb="27">
      <t>ホテン</t>
    </rPh>
    <rPh sb="32" eb="34">
      <t>ケイエイ</t>
    </rPh>
    <rPh sb="35" eb="37">
      <t>イジ</t>
    </rPh>
    <rPh sb="41" eb="43">
      <t>ジョウキョウ</t>
    </rPh>
    <rPh sb="52" eb="54">
      <t>コンゴ</t>
    </rPh>
    <rPh sb="55" eb="57">
      <t>キュウスイ</t>
    </rPh>
    <rPh sb="57" eb="59">
      <t>シュウエキ</t>
    </rPh>
    <rPh sb="60" eb="62">
      <t>ゲンショウ</t>
    </rPh>
    <rPh sb="63" eb="65">
      <t>スイドウ</t>
    </rPh>
    <rPh sb="65" eb="67">
      <t>シセツ</t>
    </rPh>
    <rPh sb="68" eb="70">
      <t>イジ</t>
    </rPh>
    <rPh sb="70" eb="73">
      <t>カンリヒ</t>
    </rPh>
    <rPh sb="74" eb="76">
      <t>ゾウカ</t>
    </rPh>
    <rPh sb="77" eb="78">
      <t>サ</t>
    </rPh>
    <rPh sb="82" eb="84">
      <t>エイギョウ</t>
    </rPh>
    <rPh sb="84" eb="86">
      <t>アカジ</t>
    </rPh>
    <rPh sb="87" eb="89">
      <t>カクダイ</t>
    </rPh>
    <rPh sb="96" eb="98">
      <t>ヨソウ</t>
    </rPh>
    <rPh sb="102" eb="104">
      <t>トウチョウ</t>
    </rPh>
    <rPh sb="106" eb="108">
      <t>ヘイセイ</t>
    </rPh>
    <rPh sb="110" eb="111">
      <t>ネン</t>
    </rPh>
    <rPh sb="111" eb="112">
      <t>ド</t>
    </rPh>
    <rPh sb="113" eb="115">
      <t>リョウキン</t>
    </rPh>
    <rPh sb="115" eb="117">
      <t>カイテイ</t>
    </rPh>
    <rPh sb="118" eb="119">
      <t>オコナ</t>
    </rPh>
    <rPh sb="123" eb="125">
      <t>サイゴ</t>
    </rPh>
    <rPh sb="131" eb="132">
      <t>スデ</t>
    </rPh>
    <rPh sb="136" eb="137">
      <t>ネン</t>
    </rPh>
    <rPh sb="138" eb="140">
      <t>ケイカ</t>
    </rPh>
    <rPh sb="145" eb="147">
      <t>テキセイ</t>
    </rPh>
    <rPh sb="148" eb="150">
      <t>リョウキン</t>
    </rPh>
    <rPh sb="150" eb="152">
      <t>セッテイ</t>
    </rPh>
    <rPh sb="154" eb="156">
      <t>ミナオ</t>
    </rPh>
    <rPh sb="158" eb="160">
      <t>ジキ</t>
    </rPh>
    <rPh sb="161" eb="162">
      <t>キ</t>
    </rPh>
    <rPh sb="166" eb="167">
      <t>オモ</t>
    </rPh>
    <rPh sb="176" eb="178">
      <t>キゾン</t>
    </rPh>
    <rPh sb="178" eb="180">
      <t>シセツ</t>
    </rPh>
    <rPh sb="181" eb="183">
      <t>エンメイ</t>
    </rPh>
    <rPh sb="183" eb="185">
      <t>タイサク</t>
    </rPh>
    <rPh sb="186" eb="187">
      <t>ト</t>
    </rPh>
    <rPh sb="188" eb="189">
      <t>ク</t>
    </rPh>
    <rPh sb="193" eb="196">
      <t>ケイカクテキ</t>
    </rPh>
    <rPh sb="197" eb="199">
      <t>セツビ</t>
    </rPh>
    <rPh sb="200" eb="202">
      <t>コウシン</t>
    </rPh>
    <rPh sb="203" eb="206">
      <t>タイシンカ</t>
    </rPh>
    <rPh sb="207" eb="208">
      <t>スス</t>
    </rPh>
    <rPh sb="210" eb="212">
      <t>ショウライ</t>
    </rPh>
    <rPh sb="216" eb="219">
      <t>ジョウスイドウ</t>
    </rPh>
    <rPh sb="220" eb="222">
      <t>アンテイ</t>
    </rPh>
    <rPh sb="224" eb="226">
      <t>キョウキュウ</t>
    </rPh>
    <rPh sb="227" eb="228">
      <t>ハカ</t>
    </rPh>
    <phoneticPr fontId="4"/>
  </si>
  <si>
    <t>　①経常収支比率100％以上かつ②累積欠損金比率0％で経営状況は健全に保たれているように見えるが、⑤料金回収率が7割弱と、全国平均からも大きく乖離しており、給水収益以外の収入に大きく依存していると言える。今後は給水原価に見合った料金の設定が必要と考えられる。
　③流動比率については約800％と、望ましいとされる100％を大きく上回っている。現預金も年々増加しており、支払い能力は十分あると考えられる。
　④企業債残高対給水収益比率について、全国平均を大きく下回っているが、これは、これまでに必要な更新投資を先送りにしていたためである。今後は水道施設等の更新に多くの費用が必要となることが見込まれるが、給水人口の減少により給水収益は年々減少していくと予想され、企業債以外の財源を確保することで返済比率の上昇を抑えていく必要がある。
　⑥給水原価は全国平均の2倍強と高い水準となっている。給水人口の減少による有収水量の減少、また、経常費用の内、受水費、減価償却費、人件費がその多くを占めており、削減が難しく高水準となっていると考えられる。
　⑦施設利用率は全国平均に比べ低い水準となっている。今後は、給水人口の減少を踏まえた施設規模へのダウンサイジング等の検討が必要である。
　⑧有収率は漏水による影響大きく、年々低下傾向にある。今後は、漏水箇所の早期発見に努め、有収率の向上を目指していく。</t>
    <rPh sb="2" eb="4">
      <t>ケイジョウ</t>
    </rPh>
    <rPh sb="4" eb="6">
      <t>シュウシ</t>
    </rPh>
    <rPh sb="6" eb="8">
      <t>ヒリツ</t>
    </rPh>
    <rPh sb="12" eb="14">
      <t>イジョウ</t>
    </rPh>
    <rPh sb="17" eb="19">
      <t>ルイセキ</t>
    </rPh>
    <rPh sb="19" eb="21">
      <t>ケッソン</t>
    </rPh>
    <rPh sb="21" eb="22">
      <t>キン</t>
    </rPh>
    <rPh sb="22" eb="24">
      <t>ヒリツ</t>
    </rPh>
    <rPh sb="27" eb="29">
      <t>ケイエイ</t>
    </rPh>
    <rPh sb="29" eb="31">
      <t>ジョウキョウ</t>
    </rPh>
    <rPh sb="32" eb="34">
      <t>ケンゼン</t>
    </rPh>
    <rPh sb="35" eb="36">
      <t>タモ</t>
    </rPh>
    <rPh sb="44" eb="45">
      <t>ミ</t>
    </rPh>
    <rPh sb="50" eb="52">
      <t>リョウキン</t>
    </rPh>
    <rPh sb="52" eb="54">
      <t>カイシュウ</t>
    </rPh>
    <rPh sb="54" eb="55">
      <t>リツ</t>
    </rPh>
    <rPh sb="57" eb="58">
      <t>ワリ</t>
    </rPh>
    <rPh sb="58" eb="59">
      <t>ジャク</t>
    </rPh>
    <rPh sb="61" eb="63">
      <t>ゼンコク</t>
    </rPh>
    <rPh sb="63" eb="65">
      <t>ヘイキン</t>
    </rPh>
    <rPh sb="68" eb="69">
      <t>オオ</t>
    </rPh>
    <rPh sb="71" eb="73">
      <t>カイリ</t>
    </rPh>
    <rPh sb="78" eb="80">
      <t>キュウスイ</t>
    </rPh>
    <rPh sb="80" eb="82">
      <t>シュウエキ</t>
    </rPh>
    <rPh sb="82" eb="84">
      <t>イガイ</t>
    </rPh>
    <rPh sb="85" eb="87">
      <t>シュウニュウ</t>
    </rPh>
    <rPh sb="88" eb="89">
      <t>オオ</t>
    </rPh>
    <rPh sb="91" eb="93">
      <t>イゾン</t>
    </rPh>
    <rPh sb="98" eb="99">
      <t>イ</t>
    </rPh>
    <rPh sb="102" eb="104">
      <t>コンゴ</t>
    </rPh>
    <rPh sb="105" eb="107">
      <t>キュウスイ</t>
    </rPh>
    <rPh sb="107" eb="109">
      <t>ゲンカ</t>
    </rPh>
    <rPh sb="110" eb="112">
      <t>ミア</t>
    </rPh>
    <rPh sb="114" eb="116">
      <t>リョウキン</t>
    </rPh>
    <rPh sb="117" eb="119">
      <t>セッテイ</t>
    </rPh>
    <rPh sb="120" eb="122">
      <t>ヒツヨウ</t>
    </rPh>
    <rPh sb="123" eb="124">
      <t>カンガ</t>
    </rPh>
    <rPh sb="132" eb="134">
      <t>リュウドウ</t>
    </rPh>
    <rPh sb="134" eb="136">
      <t>ヒリツ</t>
    </rPh>
    <rPh sb="141" eb="142">
      <t>ヤク</t>
    </rPh>
    <rPh sb="148" eb="149">
      <t>ノゾ</t>
    </rPh>
    <rPh sb="161" eb="162">
      <t>オオ</t>
    </rPh>
    <rPh sb="164" eb="166">
      <t>ウワマワ</t>
    </rPh>
    <rPh sb="171" eb="172">
      <t>ゲン</t>
    </rPh>
    <rPh sb="172" eb="174">
      <t>ヨキン</t>
    </rPh>
    <rPh sb="175" eb="177">
      <t>ネンネン</t>
    </rPh>
    <rPh sb="177" eb="179">
      <t>ゾウカ</t>
    </rPh>
    <rPh sb="184" eb="186">
      <t>シハラ</t>
    </rPh>
    <rPh sb="187" eb="189">
      <t>ノウリョク</t>
    </rPh>
    <rPh sb="190" eb="192">
      <t>ジュウブン</t>
    </rPh>
    <rPh sb="195" eb="196">
      <t>カンガ</t>
    </rPh>
    <rPh sb="204" eb="206">
      <t>キギョウ</t>
    </rPh>
    <rPh sb="206" eb="207">
      <t>サイ</t>
    </rPh>
    <rPh sb="207" eb="209">
      <t>ザンダカ</t>
    </rPh>
    <rPh sb="209" eb="210">
      <t>タイ</t>
    </rPh>
    <rPh sb="210" eb="212">
      <t>キュウスイ</t>
    </rPh>
    <rPh sb="212" eb="214">
      <t>シュウエキ</t>
    </rPh>
    <rPh sb="214" eb="216">
      <t>ヒリツ</t>
    </rPh>
    <rPh sb="221" eb="223">
      <t>ゼンコク</t>
    </rPh>
    <rPh sb="223" eb="225">
      <t>ヘイキン</t>
    </rPh>
    <rPh sb="226" eb="227">
      <t>オオ</t>
    </rPh>
    <rPh sb="229" eb="231">
      <t>シタマワ</t>
    </rPh>
    <rPh sb="246" eb="248">
      <t>ヒツヨウ</t>
    </rPh>
    <rPh sb="249" eb="251">
      <t>コウシン</t>
    </rPh>
    <rPh sb="251" eb="253">
      <t>トウシ</t>
    </rPh>
    <rPh sb="254" eb="256">
      <t>サキオク</t>
    </rPh>
    <rPh sb="268" eb="270">
      <t>コンゴ</t>
    </rPh>
    <rPh sb="271" eb="273">
      <t>スイドウ</t>
    </rPh>
    <rPh sb="273" eb="275">
      <t>シセツ</t>
    </rPh>
    <rPh sb="275" eb="276">
      <t>トウ</t>
    </rPh>
    <rPh sb="277" eb="279">
      <t>コウシン</t>
    </rPh>
    <rPh sb="280" eb="281">
      <t>オオ</t>
    </rPh>
    <rPh sb="283" eb="285">
      <t>ヒヨウ</t>
    </rPh>
    <rPh sb="286" eb="288">
      <t>ヒツヨウ</t>
    </rPh>
    <rPh sb="294" eb="296">
      <t>ミコ</t>
    </rPh>
    <rPh sb="301" eb="303">
      <t>キュウスイ</t>
    </rPh>
    <rPh sb="303" eb="305">
      <t>ジンコウ</t>
    </rPh>
    <rPh sb="306" eb="308">
      <t>ゲンショウ</t>
    </rPh>
    <rPh sb="311" eb="313">
      <t>キュウスイ</t>
    </rPh>
    <rPh sb="313" eb="315">
      <t>シュウエキ</t>
    </rPh>
    <rPh sb="316" eb="318">
      <t>ネンネン</t>
    </rPh>
    <rPh sb="318" eb="320">
      <t>ゲンショウ</t>
    </rPh>
    <rPh sb="325" eb="327">
      <t>ヨソウ</t>
    </rPh>
    <rPh sb="330" eb="332">
      <t>キギョウ</t>
    </rPh>
    <rPh sb="332" eb="333">
      <t>サイ</t>
    </rPh>
    <rPh sb="333" eb="335">
      <t>イガイ</t>
    </rPh>
    <rPh sb="336" eb="338">
      <t>ザイゲン</t>
    </rPh>
    <rPh sb="339" eb="341">
      <t>カクホ</t>
    </rPh>
    <rPh sb="346" eb="348">
      <t>ヘンサイ</t>
    </rPh>
    <rPh sb="348" eb="350">
      <t>ヒリツ</t>
    </rPh>
    <rPh sb="351" eb="353">
      <t>ジョウショウ</t>
    </rPh>
    <rPh sb="354" eb="355">
      <t>オサ</t>
    </rPh>
    <rPh sb="359" eb="361">
      <t>ヒツヨウ</t>
    </rPh>
    <rPh sb="368" eb="370">
      <t>キュウスイ</t>
    </rPh>
    <rPh sb="370" eb="372">
      <t>ゲンカ</t>
    </rPh>
    <rPh sb="373" eb="375">
      <t>ゼンコク</t>
    </rPh>
    <rPh sb="375" eb="377">
      <t>ヘイキン</t>
    </rPh>
    <rPh sb="379" eb="380">
      <t>バイ</t>
    </rPh>
    <rPh sb="380" eb="381">
      <t>キョウ</t>
    </rPh>
    <rPh sb="382" eb="383">
      <t>タカ</t>
    </rPh>
    <rPh sb="384" eb="386">
      <t>スイジュン</t>
    </rPh>
    <rPh sb="393" eb="395">
      <t>キュウスイ</t>
    </rPh>
    <rPh sb="395" eb="397">
      <t>ジンコウ</t>
    </rPh>
    <rPh sb="398" eb="400">
      <t>ゲンショウ</t>
    </rPh>
    <rPh sb="403" eb="405">
      <t>ユウシュウ</t>
    </rPh>
    <rPh sb="405" eb="407">
      <t>スイリョウ</t>
    </rPh>
    <rPh sb="408" eb="410">
      <t>ゲンショウ</t>
    </rPh>
    <rPh sb="414" eb="416">
      <t>ケイジョウ</t>
    </rPh>
    <rPh sb="416" eb="418">
      <t>ヒヨウ</t>
    </rPh>
    <rPh sb="419" eb="420">
      <t>ウチ</t>
    </rPh>
    <rPh sb="421" eb="423">
      <t>ジュスイ</t>
    </rPh>
    <rPh sb="423" eb="424">
      <t>ヒ</t>
    </rPh>
    <rPh sb="425" eb="427">
      <t>ゲンカ</t>
    </rPh>
    <rPh sb="427" eb="429">
      <t>ショウキャク</t>
    </rPh>
    <rPh sb="429" eb="430">
      <t>ヒ</t>
    </rPh>
    <rPh sb="431" eb="434">
      <t>ジンケンヒ</t>
    </rPh>
    <rPh sb="437" eb="438">
      <t>オオ</t>
    </rPh>
    <rPh sb="440" eb="441">
      <t>シ</t>
    </rPh>
    <rPh sb="446" eb="448">
      <t>サクゲン</t>
    </rPh>
    <rPh sb="449" eb="450">
      <t>ムズカ</t>
    </rPh>
    <rPh sb="452" eb="455">
      <t>コウスイジュン</t>
    </rPh>
    <rPh sb="462" eb="463">
      <t>カンガ</t>
    </rPh>
    <rPh sb="471" eb="473">
      <t>シセツ</t>
    </rPh>
    <rPh sb="473" eb="475">
      <t>リヨウ</t>
    </rPh>
    <rPh sb="475" eb="476">
      <t>リツ</t>
    </rPh>
    <rPh sb="477" eb="479">
      <t>ゼンコク</t>
    </rPh>
    <rPh sb="479" eb="481">
      <t>ヘイキン</t>
    </rPh>
    <rPh sb="482" eb="483">
      <t>クラ</t>
    </rPh>
    <rPh sb="484" eb="485">
      <t>ヒク</t>
    </rPh>
    <rPh sb="486" eb="488">
      <t>スイジュン</t>
    </rPh>
    <rPh sb="495" eb="497">
      <t>コンゴ</t>
    </rPh>
    <rPh sb="499" eb="501">
      <t>キュウスイ</t>
    </rPh>
    <rPh sb="501" eb="503">
      <t>ジンコウ</t>
    </rPh>
    <rPh sb="504" eb="506">
      <t>ゲンショウ</t>
    </rPh>
    <rPh sb="507" eb="508">
      <t>フ</t>
    </rPh>
    <rPh sb="511" eb="513">
      <t>シセツ</t>
    </rPh>
    <rPh sb="513" eb="515">
      <t>キボ</t>
    </rPh>
    <rPh sb="525" eb="526">
      <t>トウ</t>
    </rPh>
    <rPh sb="527" eb="529">
      <t>ケントウ</t>
    </rPh>
    <rPh sb="530" eb="532">
      <t>ヒツヨウ</t>
    </rPh>
    <rPh sb="539" eb="542">
      <t>ユウシュウリツ</t>
    </rPh>
    <rPh sb="543" eb="545">
      <t>ロウスイ</t>
    </rPh>
    <rPh sb="548" eb="550">
      <t>エイキョウ</t>
    </rPh>
    <rPh sb="550" eb="551">
      <t>オオ</t>
    </rPh>
    <rPh sb="554" eb="556">
      <t>ネンネン</t>
    </rPh>
    <rPh sb="556" eb="558">
      <t>テイカ</t>
    </rPh>
    <rPh sb="558" eb="560">
      <t>ケイコウ</t>
    </rPh>
    <rPh sb="564" eb="566">
      <t>コンゴ</t>
    </rPh>
    <rPh sb="568" eb="570">
      <t>ロウスイ</t>
    </rPh>
    <rPh sb="570" eb="572">
      <t>カショ</t>
    </rPh>
    <rPh sb="573" eb="577">
      <t>ソウキハッケン</t>
    </rPh>
    <rPh sb="578" eb="579">
      <t>ツト</t>
    </rPh>
    <rPh sb="581" eb="584">
      <t>ユウシュウリツ</t>
    </rPh>
    <rPh sb="585" eb="587">
      <t>コウジョウ</t>
    </rPh>
    <rPh sb="588" eb="59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</si>
</sst>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F-4781-8599-58A559185C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F38F-4781-8599-58A559185C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39.74</c:v>
                </c:pt>
                <c:pt idx="1">
                  <c:v>40.049999999999997</c:v>
                </c:pt>
                <c:pt idx="2">
                  <c:v>41.16</c:v>
                </c:pt>
                <c:pt idx="3">
                  <c:v>40.92</c:v>
                </c:pt>
                <c:pt idx="4">
                  <c:v>39.840000000000003</c:v>
                </c:pt>
              </c:numCache>
            </c:numRef>
          </c:val>
          <c:extLst>
            <c:ext xmlns:c16="http://schemas.microsoft.com/office/drawing/2014/chart" uri="{C3380CC4-5D6E-409C-BE32-E72D297353CC}">
              <c16:uniqueId val="{00000000-EDED-4C95-9F74-21D0C006F2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EDED-4C95-9F74-21D0C006F2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85.82</c:v>
                </c:pt>
                <c:pt idx="1">
                  <c:v>81.849999999999994</c:v>
                </c:pt>
                <c:pt idx="2">
                  <c:v>79.83</c:v>
                </c:pt>
                <c:pt idx="3">
                  <c:v>75.88</c:v>
                </c:pt>
                <c:pt idx="4">
                  <c:v>74.11</c:v>
                </c:pt>
              </c:numCache>
            </c:numRef>
          </c:val>
          <c:extLst>
            <c:ext xmlns:c16="http://schemas.microsoft.com/office/drawing/2014/chart" uri="{C3380CC4-5D6E-409C-BE32-E72D297353CC}">
              <c16:uniqueId val="{00000000-D9BD-4346-AA79-1602FDDF05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D9BD-4346-AA79-1602FDDF05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104.41</c:v>
                </c:pt>
                <c:pt idx="1">
                  <c:v>102.3</c:v>
                </c:pt>
                <c:pt idx="2">
                  <c:v>102.31</c:v>
                </c:pt>
                <c:pt idx="3">
                  <c:v>102.12</c:v>
                </c:pt>
                <c:pt idx="4">
                  <c:v>104.07</c:v>
                </c:pt>
              </c:numCache>
            </c:numRef>
          </c:val>
          <c:extLst>
            <c:ext xmlns:c16="http://schemas.microsoft.com/office/drawing/2014/chart" uri="{C3380CC4-5D6E-409C-BE32-E72D297353CC}">
              <c16:uniqueId val="{00000000-87C1-4DB6-96CD-C4433B7E2C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87C1-4DB6-96CD-C4433B7E2C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65.11</c:v>
                </c:pt>
                <c:pt idx="1">
                  <c:v>67.06</c:v>
                </c:pt>
                <c:pt idx="2">
                  <c:v>69.27</c:v>
                </c:pt>
                <c:pt idx="3">
                  <c:v>70.25</c:v>
                </c:pt>
                <c:pt idx="4">
                  <c:v>71.78</c:v>
                </c:pt>
              </c:numCache>
            </c:numRef>
          </c:val>
          <c:extLst>
            <c:ext xmlns:c16="http://schemas.microsoft.com/office/drawing/2014/chart" uri="{C3380CC4-5D6E-409C-BE32-E72D297353CC}">
              <c16:uniqueId val="{00000000-7E50-4ED9-93BA-0EE049F8C0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7E50-4ED9-93BA-0EE049F8C0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C6B4-4968-957B-04DAC261E6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C6B4-4968-957B-04DAC261E6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22-45F2-86EC-FB1438E065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6622-45F2-86EC-FB1438E065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348.4</c:v>
                </c:pt>
                <c:pt idx="1">
                  <c:v>399.07</c:v>
                </c:pt>
                <c:pt idx="2">
                  <c:v>1011.32</c:v>
                </c:pt>
                <c:pt idx="3">
                  <c:v>1244.21</c:v>
                </c:pt>
                <c:pt idx="4">
                  <c:v>800.4</c:v>
                </c:pt>
              </c:numCache>
            </c:numRef>
          </c:val>
          <c:extLst>
            <c:ext xmlns:c16="http://schemas.microsoft.com/office/drawing/2014/chart" uri="{C3380CC4-5D6E-409C-BE32-E72D297353CC}">
              <c16:uniqueId val="{00000000-720E-44B7-B54B-457DC6A9B1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720E-44B7-B54B-457DC6A9B1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181</c:v>
                </c:pt>
                <c:pt idx="1">
                  <c:v>212.93</c:v>
                </c:pt>
                <c:pt idx="2">
                  <c:v>190.37</c:v>
                </c:pt>
                <c:pt idx="3">
                  <c:v>214.66</c:v>
                </c:pt>
                <c:pt idx="4">
                  <c:v>193.17</c:v>
                </c:pt>
              </c:numCache>
            </c:numRef>
          </c:val>
          <c:extLst>
            <c:ext xmlns:c16="http://schemas.microsoft.com/office/drawing/2014/chart" uri="{C3380CC4-5D6E-409C-BE32-E72D297353CC}">
              <c16:uniqueId val="{00000000-9DE2-420A-8D95-9AEE35DE36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9DE2-420A-8D95-9AEE35DE36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81.31</c:v>
                </c:pt>
                <c:pt idx="1">
                  <c:v>69.05</c:v>
                </c:pt>
                <c:pt idx="2">
                  <c:v>71.81</c:v>
                </c:pt>
                <c:pt idx="3">
                  <c:v>58.71</c:v>
                </c:pt>
                <c:pt idx="4">
                  <c:v>67.77</c:v>
                </c:pt>
              </c:numCache>
            </c:numRef>
          </c:val>
          <c:extLst>
            <c:ext xmlns:c16="http://schemas.microsoft.com/office/drawing/2014/chart" uri="{C3380CC4-5D6E-409C-BE32-E72D297353CC}">
              <c16:uniqueId val="{00000000-3866-4E18-8C9B-7DFA3FCEAB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3866-4E18-8C9B-7DFA3FCEAB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283.92</c:v>
                </c:pt>
                <c:pt idx="1">
                  <c:v>304.89</c:v>
                </c:pt>
                <c:pt idx="2">
                  <c:v>326.10000000000002</c:v>
                </c:pt>
                <c:pt idx="3">
                  <c:v>371.57</c:v>
                </c:pt>
                <c:pt idx="4">
                  <c:v>363.82</c:v>
                </c:pt>
              </c:numCache>
            </c:numRef>
          </c:val>
          <c:extLst>
            <c:ext xmlns:c16="http://schemas.microsoft.com/office/drawing/2014/chart" uri="{C3380CC4-5D6E-409C-BE32-E72D297353CC}">
              <c16:uniqueId val="{00000000-82E1-4D1D-B02F-15E70147BE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82E1-4D1D-B02F-15E70147BE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伊方町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8062</v>
      </c>
      <c r="AM8" s="65"/>
      <c r="AN8" s="65"/>
      <c r="AO8" s="65"/>
      <c r="AP8" s="65"/>
      <c r="AQ8" s="65"/>
      <c r="AR8" s="65"/>
      <c r="AS8" s="65"/>
      <c r="AT8" s="36">
        <f>データ!$S$6</f>
        <v>93.83</v>
      </c>
      <c r="AU8" s="37"/>
      <c r="AV8" s="37"/>
      <c r="AW8" s="37"/>
      <c r="AX8" s="37"/>
      <c r="AY8" s="37"/>
      <c r="AZ8" s="37"/>
      <c r="BA8" s="37"/>
      <c r="BB8" s="54">
        <f>データ!$T$6</f>
        <v>85.92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79.77</v>
      </c>
      <c r="J10" s="37"/>
      <c r="K10" s="37"/>
      <c r="L10" s="37"/>
      <c r="M10" s="37"/>
      <c r="N10" s="37"/>
      <c r="O10" s="64"/>
      <c r="P10" s="54">
        <f>データ!$P$6</f>
        <v>98.25</v>
      </c>
      <c r="Q10" s="54"/>
      <c r="R10" s="54"/>
      <c r="S10" s="54"/>
      <c r="T10" s="54"/>
      <c r="U10" s="54"/>
      <c r="V10" s="54"/>
      <c r="W10" s="65">
        <f>データ!$Q$6</f>
        <v>4070</v>
      </c>
      <c r="X10" s="65"/>
      <c r="Y10" s="65"/>
      <c r="Z10" s="65"/>
      <c r="AA10" s="65"/>
      <c r="AB10" s="65"/>
      <c r="AC10" s="65"/>
      <c r="AD10" s="2"/>
      <c r="AE10" s="2"/>
      <c r="AF10" s="2"/>
      <c r="AG10" s="2"/>
      <c r="AH10" s="2"/>
      <c r="AI10" s="2"/>
      <c r="AJ10" s="2"/>
      <c r="AK10" s="2"/>
      <c r="AL10" s="65">
        <f>データ!$U$6</f>
        <v>7795</v>
      </c>
      <c r="AM10" s="65"/>
      <c r="AN10" s="65"/>
      <c r="AO10" s="65"/>
      <c r="AP10" s="65"/>
      <c r="AQ10" s="65"/>
      <c r="AR10" s="65"/>
      <c r="AS10" s="65"/>
      <c r="AT10" s="36">
        <f>データ!$V$6</f>
        <v>24.11</v>
      </c>
      <c r="AU10" s="37"/>
      <c r="AV10" s="37"/>
      <c r="AW10" s="37"/>
      <c r="AX10" s="37"/>
      <c r="AY10" s="37"/>
      <c r="AZ10" s="37"/>
      <c r="BA10" s="37"/>
      <c r="BB10" s="54">
        <f>データ!$W$6</f>
        <v>323.31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22kA6T4VQKjS5o/19ssJZW51frJa09rggSe+j359zooPKEH9VXJU8RulE2LJjNOBorjAghPlhBsPYdDOl8UoFQ==" saltValue="oGl37nMLZTkm3+JbzvHI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384429</v>
      </c>
      <c r="D6" s="20">
        <f t="shared" si="3"/>
        <v>46</v>
      </c>
      <c r="E6" s="20">
        <f t="shared" si="3"/>
        <v>1</v>
      </c>
      <c r="F6" s="20">
        <f t="shared" si="3"/>
        <v>0</v>
      </c>
      <c r="G6" s="20">
        <f t="shared" si="3"/>
        <v>1</v>
      </c>
      <c r="H6" s="20" t="str">
        <f t="shared" si="3"/>
        <v>愛媛県　伊方町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79.77</v>
      </c>
      <c r="P6" s="21">
        <f t="shared" si="3"/>
        <v>98.25</v>
      </c>
      <c r="Q6" s="21">
        <f t="shared" si="3"/>
        <v>4070</v>
      </c>
      <c r="R6" s="21">
        <f t="shared" si="3"/>
        <v>8062</v>
      </c>
      <c r="S6" s="21">
        <f t="shared" si="3"/>
        <v>93.83</v>
      </c>
      <c r="T6" s="21">
        <f t="shared" si="3"/>
        <v>85.92</v>
      </c>
      <c r="U6" s="21">
        <f t="shared" si="3"/>
        <v>7795</v>
      </c>
      <c r="V6" s="21">
        <f t="shared" si="3"/>
        <v>24.11</v>
      </c>
      <c r="W6" s="21">
        <f t="shared" si="3"/>
        <v>323.31</v>
      </c>
      <c r="X6" s="22">
        <f>IF(X7="",NA(),X7)</f>
        <v>104.41</v>
      </c>
      <c r="Y6" s="22">
        <f t="shared" ref="Y6:AG6" si="4">IF(Y7="",NA(),Y7)</f>
        <v>102.3</v>
      </c>
      <c r="Z6" s="22">
        <f t="shared" si="4"/>
        <v>102.31</v>
      </c>
      <c r="AA6" s="22">
        <f t="shared" si="4"/>
        <v>102.12</v>
      </c>
      <c r="AB6" s="22">
        <f t="shared" si="4"/>
        <v>104.07</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348.4</v>
      </c>
      <c r="AU6" s="22">
        <f t="shared" ref="AU6:BC6" si="6">IF(AU7="",NA(),AU7)</f>
        <v>399.07</v>
      </c>
      <c r="AV6" s="22">
        <f t="shared" si="6"/>
        <v>1011.32</v>
      </c>
      <c r="AW6" s="22">
        <f t="shared" si="6"/>
        <v>1244.21</v>
      </c>
      <c r="AX6" s="22">
        <f t="shared" si="6"/>
        <v>800.4</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181</v>
      </c>
      <c r="BF6" s="22">
        <f t="shared" ref="BF6:BN6" si="7">IF(BF7="",NA(),BF7)</f>
        <v>212.93</v>
      </c>
      <c r="BG6" s="22">
        <f t="shared" si="7"/>
        <v>190.37</v>
      </c>
      <c r="BH6" s="22">
        <f t="shared" si="7"/>
        <v>214.66</v>
      </c>
      <c r="BI6" s="22">
        <f t="shared" si="7"/>
        <v>193.17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81.31</v>
      </c>
      <c r="BQ6" s="22">
        <f t="shared" ref="BQ6:BY6" si="8">IF(BQ7="",NA(),BQ7)</f>
        <v>69.05</v>
      </c>
      <c r="BR6" s="22">
        <f t="shared" si="8"/>
        <v>71.81</v>
      </c>
      <c r="BS6" s="22">
        <f t="shared" si="8"/>
        <v>58.71</v>
      </c>
      <c r="BT6" s="22">
        <f t="shared" si="8"/>
        <v>67.77</v>
      </c>
      <c r="BU6" s="22">
        <f t="shared" si="8"/>
        <v>87.11</v>
      </c>
      <c r="BV6" s="22">
        <f t="shared" si="8"/>
        <v>82.78</v>
      </c>
      <c r="BW6" s="22">
        <f t="shared" si="8"/>
        <v>84.82</v>
      </c>
      <c r="BX6" s="22">
        <f t="shared" si="8"/>
        <v>82.29</v>
      </c>
      <c r="BY6" s="22">
        <f t="shared" si="8"/>
        <v>84.16</v>
      </c>
      <c r="BZ6" s="21" t="str">
        <f>IF(BZ7="","",IF(BZ7="-","【-】","【"&amp;SUBSTITUTE(TEXT(BZ7,"#,##0.00"),"-","△")&amp;"】"))</f>
        <v>【97.82】</v>
      </c>
      <c r="CA6" s="22">
        <f>IF(CA7="",NA(),CA7)</f>
        <v>283.92</v>
      </c>
      <c r="CB6" s="22">
        <f t="shared" ref="CB6:CJ6" si="9">IF(CB7="",NA(),CB7)</f>
        <v>304.89</v>
      </c>
      <c r="CC6" s="22">
        <f t="shared" si="9"/>
        <v>326.10000000000002</v>
      </c>
      <c r="CD6" s="22">
        <f t="shared" si="9"/>
        <v>371.57</v>
      </c>
      <c r="CE6" s="22">
        <f t="shared" si="9"/>
        <v>363.82</v>
      </c>
      <c r="CF6" s="22">
        <f t="shared" si="9"/>
        <v>223.98</v>
      </c>
      <c r="CG6" s="22">
        <f t="shared" si="9"/>
        <v>225.09</v>
      </c>
      <c r="CH6" s="22">
        <f t="shared" si="9"/>
        <v>224.82</v>
      </c>
      <c r="CI6" s="22">
        <f t="shared" si="9"/>
        <v>230.85</v>
      </c>
      <c r="CJ6" s="22">
        <f t="shared" si="9"/>
        <v>230.21</v>
      </c>
      <c r="CK6" s="21" t="str">
        <f>IF(CK7="","",IF(CK7="-","【-】","【"&amp;SUBSTITUTE(TEXT(CK7,"#,##0.00"),"-","△")&amp;"】"))</f>
        <v>【177.56】</v>
      </c>
      <c r="CL6" s="22">
        <f>IF(CL7="",NA(),CL7)</f>
        <v>39.74</v>
      </c>
      <c r="CM6" s="22">
        <f t="shared" ref="CM6:CU6" si="10">IF(CM7="",NA(),CM7)</f>
        <v>40.049999999999997</v>
      </c>
      <c r="CN6" s="22">
        <f t="shared" si="10"/>
        <v>41.16</v>
      </c>
      <c r="CO6" s="22">
        <f t="shared" si="10"/>
        <v>40.92</v>
      </c>
      <c r="CP6" s="22">
        <f t="shared" si="10"/>
        <v>39.840000000000003</v>
      </c>
      <c r="CQ6" s="22">
        <f t="shared" si="10"/>
        <v>49.64</v>
      </c>
      <c r="CR6" s="22">
        <f t="shared" si="10"/>
        <v>49.38</v>
      </c>
      <c r="CS6" s="22">
        <f t="shared" si="10"/>
        <v>50.09</v>
      </c>
      <c r="CT6" s="22">
        <f t="shared" si="10"/>
        <v>50.1</v>
      </c>
      <c r="CU6" s="22">
        <f t="shared" si="10"/>
        <v>49.76</v>
      </c>
      <c r="CV6" s="21" t="str">
        <f>IF(CV7="","",IF(CV7="-","【-】","【"&amp;SUBSTITUTE(TEXT(CV7,"#,##0.00"),"-","△")&amp;"】"))</f>
        <v>【59.81】</v>
      </c>
      <c r="CW6" s="22">
        <f>IF(CW7="",NA(),CW7)</f>
        <v>85.82</v>
      </c>
      <c r="CX6" s="22">
        <f t="shared" ref="CX6:DF6" si="11">IF(CX7="",NA(),CX7)</f>
        <v>81.849999999999994</v>
      </c>
      <c r="CY6" s="22">
        <f t="shared" si="11"/>
        <v>79.83</v>
      </c>
      <c r="CZ6" s="22">
        <f t="shared" si="11"/>
        <v>75.88</v>
      </c>
      <c r="DA6" s="22">
        <f t="shared" si="11"/>
        <v>74.11</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65.11</v>
      </c>
      <c r="DI6" s="22">
        <f t="shared" ref="DI6:DQ6" si="12">IF(DI7="",NA(),DI7)</f>
        <v>67.06</v>
      </c>
      <c r="DJ6" s="22">
        <f t="shared" si="12"/>
        <v>69.27</v>
      </c>
      <c r="DK6" s="22">
        <f t="shared" si="12"/>
        <v>70.25</v>
      </c>
      <c r="DL6" s="22">
        <f t="shared" si="12"/>
        <v>71.78</v>
      </c>
      <c r="DM6" s="22">
        <f t="shared" si="12"/>
        <v>47.31</v>
      </c>
      <c r="DN6" s="22">
        <f t="shared" si="12"/>
        <v>47.5</v>
      </c>
      <c r="DO6" s="22">
        <f t="shared" si="12"/>
        <v>48.41</v>
      </c>
      <c r="DP6" s="22">
        <f t="shared" si="12"/>
        <v>50.02</v>
      </c>
      <c r="DQ6" s="22">
        <f t="shared" si="12"/>
        <v>51.38</v>
      </c>
      <c r="DR6" s="21" t="str">
        <f>IF(DR7="","",IF(DR7="-","【-】","【"&amp;SUBSTITUTE(TEXT(DR7,"#,##0.00"),"-","△")&amp;"】"))</f>
        <v>【52.02】</v>
      </c>
      <c r="DS6" s="22">
        <f>IF(DS7="",NA(),DS7)</f>
        <v>0.15</v>
      </c>
      <c r="DT6" s="22">
        <f t="shared" ref="DT6:EB6" si="13">IF(DT7="",NA(),DT7)</f>
        <v>0.15</v>
      </c>
      <c r="DU6" s="22">
        <f t="shared" si="13"/>
        <v>0.15</v>
      </c>
      <c r="DV6" s="22">
        <f t="shared" si="13"/>
        <v>0.15</v>
      </c>
      <c r="DW6" s="22">
        <f t="shared" si="13"/>
        <v>0.15</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384429</v>
      </c>
      <c r="D7" s="24">
        <v>46</v>
      </c>
      <c r="E7" s="24">
        <v>1</v>
      </c>
      <c r="F7" s="24">
        <v>0</v>
      </c>
      <c r="G7" s="24">
        <v>1</v>
      </c>
      <c r="H7" s="24" t="s">
        <v>93</v>
      </c>
      <c r="I7" s="24" t="s">
        <v>94</v>
      </c>
      <c r="J7" s="24" t="s">
        <v>95</v>
      </c>
      <c r="K7" s="24" t="s">
        <v>96</v>
      </c>
      <c r="L7" s="24" t="s">
        <v>97</v>
      </c>
      <c r="M7" s="24" t="s">
        <v>98</v>
      </c>
      <c r="N7" s="25" t="s">
        <v>99</v>
      </c>
      <c r="O7" s="25">
        <v>79.77</v>
      </c>
      <c r="P7" s="25">
        <v>98.25</v>
      </c>
      <c r="Q7" s="25">
        <v>4070</v>
      </c>
      <c r="R7" s="25">
        <v>8062</v>
      </c>
      <c r="S7" s="25">
        <v>93.83</v>
      </c>
      <c r="T7" s="25">
        <v>85.92</v>
      </c>
      <c r="U7" s="25">
        <v>7795</v>
      </c>
      <c r="V7" s="25">
        <v>24.11</v>
      </c>
      <c r="W7" s="25">
        <v>323.31</v>
      </c>
      <c r="X7" s="25">
        <v>104.41</v>
      </c>
      <c r="Y7" s="25">
        <v>102.3</v>
      </c>
      <c r="Z7" s="25">
        <v>102.31</v>
      </c>
      <c r="AA7" s="25">
        <v>102.12</v>
      </c>
      <c r="AB7" s="25">
        <v>104.07</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348.4</v>
      </c>
      <c r="AU7" s="25">
        <v>399.07</v>
      </c>
      <c r="AV7" s="25">
        <v>1011.32</v>
      </c>
      <c r="AW7" s="25">
        <v>1244.21</v>
      </c>
      <c r="AX7" s="25">
        <v>800.4</v>
      </c>
      <c r="AY7" s="25">
        <v>301.04000000000002</v>
      </c>
      <c r="AZ7" s="25">
        <v>305.08</v>
      </c>
      <c r="BA7" s="25">
        <v>305.33999999999997</v>
      </c>
      <c r="BB7" s="25">
        <v>310.01</v>
      </c>
      <c r="BC7" s="25">
        <v>311.12</v>
      </c>
      <c r="BD7" s="25">
        <v>243.36</v>
      </c>
      <c r="BE7" s="25">
        <v>181</v>
      </c>
      <c r="BF7" s="25">
        <v>212.93</v>
      </c>
      <c r="BG7" s="25">
        <v>190.37</v>
      </c>
      <c r="BH7" s="25">
        <v>214.66</v>
      </c>
      <c r="BI7" s="25">
        <v>193.17</v>
      </c>
      <c r="BJ7" s="25">
        <v>551.62</v>
      </c>
      <c r="BK7" s="25">
        <v>585.59</v>
      </c>
      <c r="BL7" s="25">
        <v>561.34</v>
      </c>
      <c r="BM7" s="25">
        <v>538.33000000000004</v>
      </c>
      <c r="BN7" s="25">
        <v>515.14</v>
      </c>
      <c r="BO7" s="25">
        <v>265.93</v>
      </c>
      <c r="BP7" s="25">
        <v>81.31</v>
      </c>
      <c r="BQ7" s="25">
        <v>69.05</v>
      </c>
      <c r="BR7" s="25">
        <v>71.81</v>
      </c>
      <c r="BS7" s="25">
        <v>58.71</v>
      </c>
      <c r="BT7" s="25">
        <v>67.77</v>
      </c>
      <c r="BU7" s="25">
        <v>87.11</v>
      </c>
      <c r="BV7" s="25">
        <v>82.78</v>
      </c>
      <c r="BW7" s="25">
        <v>84.82</v>
      </c>
      <c r="BX7" s="25">
        <v>82.29</v>
      </c>
      <c r="BY7" s="25">
        <v>84.16</v>
      </c>
      <c r="BZ7" s="25">
        <v>97.82</v>
      </c>
      <c r="CA7" s="25">
        <v>283.92</v>
      </c>
      <c r="CB7" s="25">
        <v>304.89</v>
      </c>
      <c r="CC7" s="25">
        <v>326.10000000000002</v>
      </c>
      <c r="CD7" s="25">
        <v>371.57</v>
      </c>
      <c r="CE7" s="25">
        <v>363.82</v>
      </c>
      <c r="CF7" s="25">
        <v>223.98</v>
      </c>
      <c r="CG7" s="25">
        <v>225.09</v>
      </c>
      <c r="CH7" s="25">
        <v>224.82</v>
      </c>
      <c r="CI7" s="25">
        <v>230.85</v>
      </c>
      <c r="CJ7" s="25">
        <v>230.21</v>
      </c>
      <c r="CK7" s="25">
        <v>177.56</v>
      </c>
      <c r="CL7" s="25">
        <v>39.74</v>
      </c>
      <c r="CM7" s="25">
        <v>40.049999999999997</v>
      </c>
      <c r="CN7" s="25">
        <v>41.16</v>
      </c>
      <c r="CO7" s="25">
        <v>40.92</v>
      </c>
      <c r="CP7" s="25">
        <v>39.840000000000003</v>
      </c>
      <c r="CQ7" s="25">
        <v>49.64</v>
      </c>
      <c r="CR7" s="25">
        <v>49.38</v>
      </c>
      <c r="CS7" s="25">
        <v>50.09</v>
      </c>
      <c r="CT7" s="25">
        <v>50.1</v>
      </c>
      <c r="CU7" s="25">
        <v>49.76</v>
      </c>
      <c r="CV7" s="25">
        <v>59.81</v>
      </c>
      <c r="CW7" s="25">
        <v>85.82</v>
      </c>
      <c r="CX7" s="25">
        <v>81.849999999999994</v>
      </c>
      <c r="CY7" s="25">
        <v>79.83</v>
      </c>
      <c r="CZ7" s="25">
        <v>75.88</v>
      </c>
      <c r="DA7" s="25">
        <v>74.11</v>
      </c>
      <c r="DB7" s="25">
        <v>78.09</v>
      </c>
      <c r="DC7" s="25">
        <v>78.010000000000005</v>
      </c>
      <c r="DD7" s="25">
        <v>77.599999999999994</v>
      </c>
      <c r="DE7" s="25">
        <v>77.3</v>
      </c>
      <c r="DF7" s="25">
        <v>76.64</v>
      </c>
      <c r="DG7" s="25">
        <v>89.42</v>
      </c>
      <c r="DH7" s="25">
        <v>65.11</v>
      </c>
      <c r="DI7" s="25">
        <v>67.06</v>
      </c>
      <c r="DJ7" s="25">
        <v>69.27</v>
      </c>
      <c r="DK7" s="25">
        <v>70.25</v>
      </c>
      <c r="DL7" s="25">
        <v>71.78</v>
      </c>
      <c r="DM7" s="25">
        <v>47.31</v>
      </c>
      <c r="DN7" s="25">
        <v>47.5</v>
      </c>
      <c r="DO7" s="25">
        <v>48.41</v>
      </c>
      <c r="DP7" s="25">
        <v>50.02</v>
      </c>
      <c r="DQ7" s="25">
        <v>51.38</v>
      </c>
      <c r="DR7" s="25">
        <v>52.02</v>
      </c>
      <c r="DS7" s="25">
        <v>0.15</v>
      </c>
      <c r="DT7" s="25">
        <v>0.15</v>
      </c>
      <c r="DU7" s="25">
        <v>0.15</v>
      </c>
      <c r="DV7" s="25">
        <v>0.15</v>
      </c>
      <c r="DW7" s="25">
        <v>0.15</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宇都宮 洋志</cp:lastModifiedBy>
  <dcterms:created xsi:type="dcterms:W3CDTF">2025-01-24T06:54:17Z</dcterms:created>
  <dcterms:modified xsi:type="dcterms:W3CDTF">2025-02-26T07:41:50Z</dcterms:modified>
  <cp:category/>
</cp:coreProperties>
</file>