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Lgfl001\観光商工課$\観光商工室\■施設整備係\106_伊方町風力発電施設関係\照会\R4\10_公営企業に係る経営比較分析表（令和３年度決算） の分析等について （照会）\17伊方町\"/>
    </mc:Choice>
  </mc:AlternateContent>
  <xr:revisionPtr revIDLastSave="0" documentId="13_ncr:1_{208FB797-F0DF-467B-80E5-B5022C787E51}" xr6:coauthVersionLast="36" xr6:coauthVersionMax="36" xr10:uidLastSave="{00000000-0000-0000-0000-000000000000}"/>
  <workbookProtection workbookAlgorithmName="SHA-512" workbookHashValue="9I3STJH72ZKIMj4ePxuGkr++HNTJFYkkGAWw1PobFpbIcZIHQidVP9S9y6LSuiNKenMCQnMewq+NLo7YLWibBQ==" workbookSaltValue="Le/ZBHfKGRcbgTd/lQMVoQ=="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X9" i="5"/>
  <c r="CY9" i="5"/>
  <c r="C126" i="4" s="1"/>
  <c r="MK8" i="5"/>
  <c r="MK12" i="5" s="1"/>
  <c r="RL118" i="4" s="1"/>
  <c r="MJ8" i="5"/>
  <c r="MA8" i="5"/>
  <c r="LZ8" i="5"/>
  <c r="LQ8" i="5"/>
  <c r="LP8" i="5"/>
  <c r="LG8" i="5"/>
  <c r="LJ12" i="5" s="1"/>
  <c r="LF8" i="5"/>
  <c r="KW8" i="5"/>
  <c r="LA12" i="5" s="1"/>
  <c r="KV8" i="5"/>
  <c r="KU8" i="5"/>
  <c r="KL8" i="5"/>
  <c r="KK8" i="5"/>
  <c r="KB8" i="5"/>
  <c r="KA8" i="5"/>
  <c r="JR8" i="5"/>
  <c r="JU12" i="5" s="1"/>
  <c r="PC87" i="4" s="1"/>
  <c r="JQ8" i="5"/>
  <c r="JH8" i="5"/>
  <c r="JG8" i="5"/>
  <c r="IX8" i="5"/>
  <c r="IY12" i="5" s="1"/>
  <c r="IW8" i="5"/>
  <c r="IV8" i="5"/>
  <c r="IM8" i="5"/>
  <c r="IO12" i="5" s="1"/>
  <c r="KC118" i="4" s="1"/>
  <c r="IL8" i="5"/>
  <c r="IC8" i="5"/>
  <c r="IB8" i="5"/>
  <c r="HS8" i="5"/>
  <c r="HW12" i="5" s="1"/>
  <c r="HR8" i="5"/>
  <c r="HI8" i="5"/>
  <c r="HH8" i="5"/>
  <c r="GY8" i="5"/>
  <c r="GZ12" i="5" s="1"/>
  <c r="GX8" i="5"/>
  <c r="GW8" i="5"/>
  <c r="GM8" i="5"/>
  <c r="GC8" i="5"/>
  <c r="FS8" i="5"/>
  <c r="FI8" i="5"/>
  <c r="EY8" i="5"/>
  <c r="EX8" i="5"/>
  <c r="EN8" i="5"/>
  <c r="ED8" i="5"/>
  <c r="DT8" i="5"/>
  <c r="DJ8" i="5"/>
  <c r="CZ8" i="5"/>
  <c r="CY8" i="5"/>
  <c r="CO8" i="5"/>
  <c r="CE8" i="5"/>
  <c r="BT8" i="5"/>
  <c r="BI8" i="5"/>
  <c r="AX8" i="5"/>
  <c r="AX6" i="5"/>
  <c r="AW6" i="5"/>
  <c r="DT19" i="4" s="1"/>
  <c r="AV6" i="5"/>
  <c r="BS19" i="4" s="1"/>
  <c r="AU6" i="5"/>
  <c r="HC16" i="4" s="1"/>
  <c r="AT6" i="5"/>
  <c r="AS6" i="5"/>
  <c r="EK16" i="4" s="1"/>
  <c r="AR6" i="5"/>
  <c r="AQ6" i="5"/>
  <c r="AP6" i="5"/>
  <c r="AO6" i="5"/>
  <c r="FT15" i="4" s="1"/>
  <c r="AN6" i="5"/>
  <c r="EK15" i="4" s="1"/>
  <c r="AM6" i="5"/>
  <c r="DB15" i="4" s="1"/>
  <c r="AL6" i="5"/>
  <c r="AK6" i="5"/>
  <c r="HC14" i="4" s="1"/>
  <c r="AJ6" i="5"/>
  <c r="AI6" i="5"/>
  <c r="AH6" i="5"/>
  <c r="AG6" i="5"/>
  <c r="BS14" i="4" s="1"/>
  <c r="AF6" i="5"/>
  <c r="HC13" i="4" s="1"/>
  <c r="AE6" i="5"/>
  <c r="FT13" i="4" s="1"/>
  <c r="AD6" i="5"/>
  <c r="AC6" i="5"/>
  <c r="DB13" i="4" s="1"/>
  <c r="AB6" i="5"/>
  <c r="AA6" i="5"/>
  <c r="Z6" i="5"/>
  <c r="Y6" i="5"/>
  <c r="EK12" i="4" s="1"/>
  <c r="X6" i="5"/>
  <c r="DB12" i="4" s="1"/>
  <c r="W6" i="5"/>
  <c r="BS12" i="4" s="1"/>
  <c r="V6" i="5"/>
  <c r="U6" i="5"/>
  <c r="T6" i="5"/>
  <c r="S6" i="5"/>
  <c r="R6" i="5"/>
  <c r="Q6" i="5"/>
  <c r="P6" i="5"/>
  <c r="O6" i="5"/>
  <c r="EJ5" i="4" s="1"/>
  <c r="N6" i="5"/>
  <c r="BS5" i="4" s="1"/>
  <c r="M6" i="5"/>
  <c r="GD8" i="5" s="1"/>
  <c r="L6" i="5"/>
  <c r="K6" i="5"/>
  <c r="J6" i="5"/>
  <c r="I6" i="5"/>
  <c r="H6" i="5"/>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LK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FT16" i="4"/>
  <c r="DB16" i="4"/>
  <c r="BS16" i="4"/>
  <c r="HC15" i="4"/>
  <c r="BS15" i="4"/>
  <c r="FT14" i="4"/>
  <c r="EK14" i="4"/>
  <c r="DB14" i="4"/>
  <c r="EK13" i="4"/>
  <c r="BS13" i="4"/>
  <c r="HC12" i="4"/>
  <c r="FT12" i="4"/>
  <c r="HC11" i="4"/>
  <c r="BS9" i="4"/>
  <c r="HA7" i="4"/>
  <c r="B7" i="4"/>
  <c r="HA5" i="4"/>
  <c r="HA3" i="4"/>
  <c r="EJ3" i="4"/>
  <c r="BS3" i="4"/>
  <c r="B3" i="4"/>
  <c r="B1" i="4"/>
  <c r="B5" i="4" l="1"/>
  <c r="LU16" i="5"/>
  <c r="KF16" i="5"/>
  <c r="IQ16" i="5"/>
  <c r="HC16" i="5"/>
  <c r="FN16" i="5"/>
  <c r="DY16" i="5"/>
  <c r="CJ16" i="5"/>
  <c r="MO16" i="5"/>
  <c r="LA16" i="5"/>
  <c r="JL16" i="5"/>
  <c r="HW16" i="5"/>
  <c r="GH16" i="5"/>
  <c r="ES16" i="5"/>
  <c r="DE16" i="5"/>
  <c r="BN16" i="5"/>
  <c r="ME16" i="5"/>
  <c r="KP16" i="5"/>
  <c r="JB16" i="5"/>
  <c r="HM16" i="5"/>
  <c r="FX16" i="5"/>
  <c r="EI16" i="5"/>
  <c r="CT16" i="5"/>
  <c r="BC16" i="5"/>
  <c r="JV16" i="5"/>
  <c r="DO16" i="5"/>
  <c r="LU10" i="5"/>
  <c r="UB85" i="4" s="1"/>
  <c r="KF10" i="5"/>
  <c r="PT100" i="4" s="1"/>
  <c r="IQ10" i="5"/>
  <c r="LK116" i="4" s="1"/>
  <c r="HC10" i="5"/>
  <c r="LK55" i="4" s="1"/>
  <c r="FN10" i="5"/>
  <c r="HC70" i="4" s="1"/>
  <c r="DY10" i="5"/>
  <c r="CR85" i="4" s="1"/>
  <c r="CJ10" i="5"/>
  <c r="PT35" i="4" s="1"/>
  <c r="IG16" i="5"/>
  <c r="BY16" i="5"/>
  <c r="LK10" i="5"/>
  <c r="UB70" i="4" s="1"/>
  <c r="JV10" i="5"/>
  <c r="PT85" i="4" s="1"/>
  <c r="IG10" i="5"/>
  <c r="LK100" i="4" s="1"/>
  <c r="GR10" i="5"/>
  <c r="HC116" i="4" s="1"/>
  <c r="FD10" i="5"/>
  <c r="HC55" i="4" s="1"/>
  <c r="DO10" i="5"/>
  <c r="CR70" i="4" s="1"/>
  <c r="BY10" i="5"/>
  <c r="LJ35" i="4" s="1"/>
  <c r="GR16" i="5"/>
  <c r="MO10" i="5"/>
  <c r="UB116" i="4" s="1"/>
  <c r="LA10" i="5"/>
  <c r="UB55" i="4" s="1"/>
  <c r="JL10" i="5"/>
  <c r="PT70" i="4" s="1"/>
  <c r="HW10" i="5"/>
  <c r="LK85" i="4" s="1"/>
  <c r="GH10" i="5"/>
  <c r="HC100" i="4" s="1"/>
  <c r="ES10" i="5"/>
  <c r="CR116" i="4" s="1"/>
  <c r="DE10" i="5"/>
  <c r="CR55" i="4" s="1"/>
  <c r="BN10" i="5"/>
  <c r="GZ35" i="4" s="1"/>
  <c r="LK16" i="5"/>
  <c r="FD16" i="5"/>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HB12" i="5"/>
  <c r="KT57" i="4" s="1"/>
  <c r="HS12" i="5"/>
  <c r="IU87" i="4" s="1"/>
  <c r="HM18" i="5"/>
  <c r="HI18" i="5"/>
  <c r="HK12" i="5"/>
  <c r="KC72" i="4" s="1"/>
  <c r="HL18" i="5"/>
  <c r="HK18" i="5"/>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HI12" i="5"/>
  <c r="IU72" i="4" s="1"/>
  <c r="HV12" i="5"/>
  <c r="KT87" i="4" s="1"/>
  <c r="KD12" i="5"/>
  <c r="OL102" i="4" s="1"/>
  <c r="MO12" i="5"/>
  <c r="UB118" i="4" s="1"/>
  <c r="FJ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HJ12" i="5"/>
  <c r="JL72" i="4" s="1"/>
  <c r="JH12" i="5"/>
  <c r="ND72" i="4" s="1"/>
  <c r="KM12" i="5"/>
  <c r="NU118" i="4" s="1"/>
  <c r="LS12" i="5"/>
  <c r="ST87" i="4" s="1"/>
  <c r="GZ18" i="5"/>
  <c r="HC18" i="5"/>
  <c r="GY18" i="5"/>
  <c r="HB18" i="5"/>
  <c r="HA18" i="5"/>
  <c r="HC12" i="5"/>
  <c r="LK57" i="4" s="1"/>
  <c r="GY12" i="5"/>
  <c r="IU57" i="4" s="1"/>
  <c r="HV18" i="5"/>
  <c r="HT12" i="5"/>
  <c r="JL87" i="4" s="1"/>
  <c r="HU18" i="5"/>
  <c r="HT18" i="5"/>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HA12" i="5"/>
  <c r="KC57" i="4" s="1"/>
  <c r="HM12" i="5"/>
  <c r="LK72" i="4" s="1"/>
  <c r="IF12" i="5"/>
  <c r="KT102" i="4" s="1"/>
  <c r="JL12" i="5"/>
  <c r="PT72" i="4" s="1"/>
  <c r="KW12" i="5"/>
  <c r="RL57" i="4" s="1"/>
  <c r="MB12" i="5"/>
  <c r="SC102" i="4" s="1"/>
  <c r="MD16" i="5" l="1"/>
  <c r="KO16" i="5"/>
  <c r="JA16" i="5"/>
  <c r="HL16" i="5"/>
  <c r="FW16" i="5"/>
  <c r="EH16" i="5"/>
  <c r="CS16" i="5"/>
  <c r="BB16" i="5"/>
  <c r="LJ16" i="5"/>
  <c r="JU16" i="5"/>
  <c r="IF16" i="5"/>
  <c r="GQ16" i="5"/>
  <c r="FC16" i="5"/>
  <c r="DN16" i="5"/>
  <c r="BX16" i="5"/>
  <c r="MN16" i="5"/>
  <c r="KZ16" i="5"/>
  <c r="JK16" i="5"/>
  <c r="HV16" i="5"/>
  <c r="GG16" i="5"/>
  <c r="ER16" i="5"/>
  <c r="DD16" i="5"/>
  <c r="BM16" i="5"/>
  <c r="IP16" i="5"/>
  <c r="CI16" i="5"/>
  <c r="MD10" i="5"/>
  <c r="TK100" i="4" s="1"/>
  <c r="KO10" i="5"/>
  <c r="PC116" i="4" s="1"/>
  <c r="JA10" i="5"/>
  <c r="PC55" i="4" s="1"/>
  <c r="HL10" i="5"/>
  <c r="KT70" i="4" s="1"/>
  <c r="FW10" i="5"/>
  <c r="GL85" i="4" s="1"/>
  <c r="EH10" i="5"/>
  <c r="BY100" i="4" s="1"/>
  <c r="CS10" i="5"/>
  <c r="TL35" i="4" s="1"/>
  <c r="BB10" i="5"/>
  <c r="BW35" i="4" s="1"/>
  <c r="HB16" i="5"/>
  <c r="LT10" i="5"/>
  <c r="TK85" i="4" s="1"/>
  <c r="KE10" i="5"/>
  <c r="PC100" i="4" s="1"/>
  <c r="IP10" i="5"/>
  <c r="KT116" i="4" s="1"/>
  <c r="HB10" i="5"/>
  <c r="KT55" i="4" s="1"/>
  <c r="FM10" i="5"/>
  <c r="GL70" i="4" s="1"/>
  <c r="DX10" i="5"/>
  <c r="BY85" i="4" s="1"/>
  <c r="CI10" i="5"/>
  <c r="PA35" i="4" s="1"/>
  <c r="LT16" i="5"/>
  <c r="FM16" i="5"/>
  <c r="LJ10" i="5"/>
  <c r="TK70" i="4" s="1"/>
  <c r="JU10" i="5"/>
  <c r="PC85" i="4" s="1"/>
  <c r="IF10" i="5"/>
  <c r="KT100" i="4" s="1"/>
  <c r="GQ10" i="5"/>
  <c r="GL116" i="4" s="1"/>
  <c r="FC10" i="5"/>
  <c r="GL55" i="4" s="1"/>
  <c r="DN10" i="5"/>
  <c r="BY70" i="4" s="1"/>
  <c r="BX10" i="5"/>
  <c r="KQ35" i="4" s="1"/>
  <c r="KE16" i="5"/>
  <c r="DX16" i="5"/>
  <c r="MN10" i="5"/>
  <c r="TK116" i="4" s="1"/>
  <c r="KZ10" i="5"/>
  <c r="TK55" i="4" s="1"/>
  <c r="JK10" i="5"/>
  <c r="PC70" i="4" s="1"/>
  <c r="HV10" i="5"/>
  <c r="KT85" i="4" s="1"/>
  <c r="GG10" i="5"/>
  <c r="GL100" i="4" s="1"/>
  <c r="ER10" i="5"/>
  <c r="BY116" i="4" s="1"/>
  <c r="DD10" i="5"/>
  <c r="BY55" i="4" s="1"/>
  <c r="BM10" i="5"/>
  <c r="GG35" i="4" s="1"/>
  <c r="FT11" i="4"/>
  <c r="FK18" i="5"/>
  <c r="FN18" i="5"/>
  <c r="FJ18" i="5"/>
  <c r="FM18" i="5"/>
  <c r="FL18" i="5"/>
  <c r="FN12" i="5"/>
  <c r="HC72" i="4" s="1"/>
  <c r="FJ12" i="5"/>
  <c r="EM72" i="4" s="1"/>
  <c r="FM12" i="5"/>
  <c r="GL72" i="4" s="1"/>
  <c r="FL12" i="5"/>
  <c r="FU72" i="4" s="1"/>
  <c r="FK12" i="5"/>
  <c r="FD72" i="4" s="1"/>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MM16" i="5"/>
  <c r="KY16" i="5"/>
  <c r="JJ16" i="5"/>
  <c r="HU16" i="5"/>
  <c r="GF16" i="5"/>
  <c r="EQ16" i="5"/>
  <c r="DC16" i="5"/>
  <c r="BL16" i="5"/>
  <c r="LS16" i="5"/>
  <c r="KD16" i="5"/>
  <c r="IO16" i="5"/>
  <c r="HA16" i="5"/>
  <c r="FL16" i="5"/>
  <c r="DW16" i="5"/>
  <c r="CH16" i="5"/>
  <c r="LI16" i="5"/>
  <c r="JT16" i="5"/>
  <c r="IE16" i="5"/>
  <c r="GP16" i="5"/>
  <c r="FB16" i="5"/>
  <c r="DM16" i="5"/>
  <c r="BW16" i="5"/>
  <c r="HK16" i="5"/>
  <c r="BA16" i="5"/>
  <c r="MM10" i="5"/>
  <c r="ST116" i="4" s="1"/>
  <c r="KY10" i="5"/>
  <c r="ST55" i="4" s="1"/>
  <c r="JJ10" i="5"/>
  <c r="OL70" i="4" s="1"/>
  <c r="HU10" i="5"/>
  <c r="KC85" i="4" s="1"/>
  <c r="GF10" i="5"/>
  <c r="FU100" i="4" s="1"/>
  <c r="EQ10" i="5"/>
  <c r="BF116" i="4" s="1"/>
  <c r="DC10" i="5"/>
  <c r="BF55" i="4" s="1"/>
  <c r="BL10" i="5"/>
  <c r="FN35" i="4" s="1"/>
  <c r="MC16" i="5"/>
  <c r="FV16" i="5"/>
  <c r="MC10" i="5"/>
  <c r="ST100" i="4" s="1"/>
  <c r="KN10" i="5"/>
  <c r="OL116" i="4" s="1"/>
  <c r="IZ10" i="5"/>
  <c r="OL55" i="4" s="1"/>
  <c r="HK10" i="5"/>
  <c r="KC70" i="4" s="1"/>
  <c r="FV10" i="5"/>
  <c r="FU85" i="4" s="1"/>
  <c r="EG10" i="5"/>
  <c r="BF100" i="4" s="1"/>
  <c r="CR10" i="5"/>
  <c r="SS35" i="4" s="1"/>
  <c r="BA10" i="5"/>
  <c r="BD35" i="4" s="1"/>
  <c r="KN16" i="5"/>
  <c r="EG16" i="5"/>
  <c r="LS10" i="5"/>
  <c r="ST85" i="4" s="1"/>
  <c r="KD10" i="5"/>
  <c r="OL100" i="4" s="1"/>
  <c r="IO10" i="5"/>
  <c r="KC116" i="4" s="1"/>
  <c r="HA10" i="5"/>
  <c r="KC55" i="4" s="1"/>
  <c r="FL10" i="5"/>
  <c r="FU70" i="4" s="1"/>
  <c r="DW10" i="5"/>
  <c r="BF85" i="4" s="1"/>
  <c r="CH10" i="5"/>
  <c r="OH35" i="4" s="1"/>
  <c r="IZ16" i="5"/>
  <c r="CR16" i="5"/>
  <c r="LI10" i="5"/>
  <c r="ST70" i="4" s="1"/>
  <c r="JT10" i="5"/>
  <c r="OL85" i="4" s="1"/>
  <c r="IE10" i="5"/>
  <c r="KC100" i="4" s="1"/>
  <c r="GP10" i="5"/>
  <c r="FU116" i="4" s="1"/>
  <c r="FB10" i="5"/>
  <c r="FU55" i="4" s="1"/>
  <c r="DM10" i="5"/>
  <c r="BF70" i="4" s="1"/>
  <c r="BW10" i="5"/>
  <c r="JX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H10" i="5"/>
  <c r="SC70" i="4" s="1"/>
  <c r="JS10" i="5"/>
  <c r="NU85" i="4" s="1"/>
  <c r="ID10" i="5"/>
  <c r="JL100" i="4" s="1"/>
  <c r="GO10" i="5"/>
  <c r="FD116" i="4" s="1"/>
  <c r="FA10" i="5"/>
  <c r="FD55" i="4" s="1"/>
  <c r="DL10" i="5"/>
  <c r="AM70" i="4" s="1"/>
  <c r="BV10" i="5"/>
  <c r="JE35" i="4" s="1"/>
  <c r="KX16" i="5"/>
  <c r="EP16" i="5"/>
  <c r="ML10" i="5"/>
  <c r="SC116" i="4" s="1"/>
  <c r="KX10" i="5"/>
  <c r="SC55" i="4" s="1"/>
  <c r="JI10" i="5"/>
  <c r="NU70" i="4" s="1"/>
  <c r="HT10" i="5"/>
  <c r="JL85" i="4" s="1"/>
  <c r="GE10" i="5"/>
  <c r="FD100" i="4" s="1"/>
  <c r="EP10" i="5"/>
  <c r="AM116" i="4" s="1"/>
  <c r="DB10" i="5"/>
  <c r="AM55" i="4" s="1"/>
  <c r="BK10" i="5"/>
  <c r="EU35" i="4" s="1"/>
  <c r="JI16" i="5"/>
  <c r="DB16" i="5"/>
  <c r="MB10" i="5"/>
  <c r="SC100" i="4" s="1"/>
  <c r="KM10" i="5"/>
  <c r="NU116" i="4" s="1"/>
  <c r="IY10" i="5"/>
  <c r="NU55" i="4" s="1"/>
  <c r="HJ10" i="5"/>
  <c r="JL70" i="4" s="1"/>
  <c r="FU10" i="5"/>
  <c r="FD85" i="4" s="1"/>
  <c r="EF10" i="5"/>
  <c r="AM100" i="4" s="1"/>
  <c r="CQ10" i="5"/>
  <c r="RZ35" i="4" s="1"/>
  <c r="AZ10" i="5"/>
  <c r="AK35" i="4" s="1"/>
  <c r="HT16" i="5"/>
  <c r="BK16" i="5"/>
  <c r="LR10" i="5"/>
  <c r="SC85" i="4" s="1"/>
  <c r="KC10" i="5"/>
  <c r="NU100" i="4" s="1"/>
  <c r="IN10" i="5"/>
  <c r="JL116" i="4" s="1"/>
  <c r="GZ10" i="5"/>
  <c r="JL55" i="4" s="1"/>
  <c r="FK10" i="5"/>
  <c r="FD70" i="4" s="1"/>
  <c r="DV10" i="5"/>
  <c r="AM85" i="4" s="1"/>
  <c r="CG10" i="5"/>
  <c r="NO35" i="4" s="1"/>
  <c r="DB11" i="4"/>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Q10" i="5"/>
  <c r="RL85" i="4" s="1"/>
  <c r="KB10" i="5"/>
  <c r="ND100" i="4" s="1"/>
  <c r="IM10" i="5"/>
  <c r="IU116" i="4" s="1"/>
  <c r="GY10" i="5"/>
  <c r="IU55" i="4" s="1"/>
  <c r="FJ10" i="5"/>
  <c r="EM70" i="4" s="1"/>
  <c r="DU10" i="5"/>
  <c r="T85" i="4" s="1"/>
  <c r="CF10" i="5"/>
  <c r="MV35" i="4" s="1"/>
  <c r="JR16" i="5"/>
  <c r="DK16" i="5"/>
  <c r="LG10" i="5"/>
  <c r="RL70" i="4" s="1"/>
  <c r="JR10" i="5"/>
  <c r="ND85" i="4" s="1"/>
  <c r="IC10" i="5"/>
  <c r="IU100" i="4" s="1"/>
  <c r="GN10" i="5"/>
  <c r="EM116" i="4" s="1"/>
  <c r="EZ10" i="5"/>
  <c r="EM55" i="4" s="1"/>
  <c r="DK10" i="5"/>
  <c r="T70" i="4" s="1"/>
  <c r="BU10" i="5"/>
  <c r="IL35" i="4" s="1"/>
  <c r="IC16" i="5"/>
  <c r="BU16" i="5"/>
  <c r="MK10" i="5"/>
  <c r="RL116" i="4" s="1"/>
  <c r="KW10" i="5"/>
  <c r="RL55" i="4" s="1"/>
  <c r="JH10" i="5"/>
  <c r="ND70" i="4" s="1"/>
  <c r="HS10" i="5"/>
  <c r="IU85" i="4" s="1"/>
  <c r="GD10" i="5"/>
  <c r="EM100" i="4" s="1"/>
  <c r="EO10" i="5"/>
  <c r="T116" i="4" s="1"/>
  <c r="DA10" i="5"/>
  <c r="T55" i="4" s="1"/>
  <c r="BJ10" i="5"/>
  <c r="EB35" i="4" s="1"/>
  <c r="GN16" i="5"/>
  <c r="MA10" i="5"/>
  <c r="RL100" i="4" s="1"/>
  <c r="KL10" i="5"/>
  <c r="ND116" i="4" s="1"/>
  <c r="IX10" i="5"/>
  <c r="ND55" i="4" s="1"/>
  <c r="HI10" i="5"/>
  <c r="IU70" i="4" s="1"/>
  <c r="FT10" i="5"/>
  <c r="EM85" i="4" s="1"/>
  <c r="EE10" i="5"/>
  <c r="T100" i="4" s="1"/>
  <c r="CP10" i="5"/>
  <c r="RG35" i="4" s="1"/>
  <c r="AY10" i="5"/>
  <c r="R35" i="4" s="1"/>
  <c r="BS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<sst xmlns="http://schemas.openxmlformats.org/spreadsheetml/2006/main" count="1046" uniqueCount="272">
  <si>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</si>
  <si>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</si>
  <si>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</si>
  <si>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</si>
  <si>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</si>
  <si>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</si>
  <si>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</si>
  <si>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</si>
  <si>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電気事業により生じた利益は、将来の解体及び撤去費用に充てるため、積み立てを基本としている。現在では撤去等費用に到達していないため、今後も効率的かつ効果的な事業運営に努めることとしたい。</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</si>
  <si>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</si>
  <si>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</si>
  <si>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</si>
  <si>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</si>
  <si>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</si>
  <si>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</si>
  <si>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</si>
  <si>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</si>
  <si>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</si>
  <si>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</si>
  <si>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</si>
  <si>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</si>
  <si>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</si>
  <si>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</si>
  <si>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</si>
  <si>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</si>
  <si>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</si>
  <si>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</si>
  <si>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</si>
  <si>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</si>
  <si>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</si>
  <si>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</si>
  <si>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</si>
  <si>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</si>
  <si>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</si>
  <si>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</si>
  <si>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</si>
  <si>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</si>
  <si>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</si>
  <si>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</si>
  <si>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</si>
  <si>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</si>
  <si>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</si>
  <si>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</si>
  <si>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</si>
  <si>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</si>
  <si>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</si>
  <si>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</si>
  <si>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</si>
  <si>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</si>
  <si>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</si>
  <si>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</si>
  <si>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</si>
  <si>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</si>
  <si>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</si>
  <si>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</si>
  <si>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</si>
  <si>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</si>
  <si>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</si>
  <si>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</si>
  <si>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</si>
  <si>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</si>
  <si>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</si>
  <si>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</si>
  <si>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</si>
  <si>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</si>
  <si>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</si>
  <si>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</si>
  <si>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</si>
  <si>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</si>
  <si>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</si>
  <si>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</si>
  <si>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</si>
  <si>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</si>
  <si>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</si>
  <si>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</si>
  <si>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</si>
  <si>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</si>
  <si>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</si>
  <si>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</si>
  <si>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</si>
  <si>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</si>
  <si>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</si>
  <si>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</si>
  <si>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</si>
  <si>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</si>
  <si>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</si>
  <si>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</si>
  <si>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</si>
  <si>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</si>
  <si>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</si>
  <si>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</si>
  <si>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</si>
  <si>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</si>
  <si>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</si>
  <si>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</si>
  <si>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</si>
  <si>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</si>
  <si>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</si>
  <si>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</si>
  <si>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</si>
  <si>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</si>
  <si>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</si>
  <si>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</si>
  <si>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</si>
  <si>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</si>
  <si>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</si>
  <si>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</si>
  <si>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</si>
  <si>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</si>
  <si>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</si>
  <si>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</si>
  <si>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</si>
  <si>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</si>
  <si>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</si>
  <si>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</si>
  <si>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</si>
  <si>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</si>
  <si>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</si>
  <si>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</si>
  <si>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</si>
  <si>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</si>
  <si>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</si>
  <si>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</si>
  <si>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</si>
  <si>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</si>
  <si>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</si>
  <si>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</si>
  <si>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384429</t>
  </si>
  <si>
    <t>47</t>
  </si>
  <si>
    <t>04</t>
  </si>
  <si>
    <t>0</t>
  </si>
  <si>
    <t>000</t>
  </si>
  <si>
    <t>愛媛県　伊方町</t>
  </si>
  <si>
    <t>法非適用</t>
  </si>
  <si>
    <t>電気事業</t>
  </si>
  <si>
    <t>非設置</t>
  </si>
  <si>
    <t>該当数値なし</t>
  </si>
  <si>
    <t>-</t>
  </si>
  <si>
    <t>令和7年6月30日　伊方風力発電所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</si>
  <si>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</si>
  <si>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</si>
  <si>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</si>
  <si>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</si>
  <si>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</si>
  <si>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</si>
  <si>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</si>
  <si>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</si>
  <si>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</si>
  <si>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</si>
  <si>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</si>
  <si>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</si>
  <si>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</si>
  <si>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</si>
  <si>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</si>
  <si>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</si>
  <si>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</si>
  <si>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</si>
  <si>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</si>
  <si>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</si>
  <si>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</si>
  <si>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</si>
  <si>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</si>
  <si>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</si>
  <si>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</si>
  <si>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</si>
  <si>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</si>
  <si>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</si>
  <si>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</si>
  <si>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</si>
  <si>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</si>
  <si>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</si>
  <si>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</si>
  <si>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</si>
  <si>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</si>
  <si>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</si>
  <si>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</si>
  <si>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</si>
  <si>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</si>
  <si>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</si>
  <si>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</si>
  <si>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</si>
  <si>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</si>
  <si>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</si>
  <si>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</si>
  <si>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</si>
  <si>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</si>
  <si>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</si>
  <si>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</si>
  <si>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</si>
  <si>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</si>
  <si>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</si>
  <si>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</si>
  <si>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</si>
  <si>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</si>
  <si>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</si>
  <si>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</si>
  <si>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</si>
  <si>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</si>
  <si>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</si>
  <si>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</si>
  <si>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</si>
  <si>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</si>
  <si>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</si>
  <si>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</si>
  <si>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</si>
  <si>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</si>
  <si>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</si>
  <si>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</si>
  <si>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</si>
  <si>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</si>
  <si>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</si>
  <si>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</si>
  <si>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</si>
  <si>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</si>
  <si>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</si>
  <si>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</si>
  <si>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</si>
  <si>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</si>
  <si>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</si>
  <si>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</si>
  <si>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</si>
  <si>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</si>
  <si>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</si>
  <si>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</si>
  <si>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</si>
  <si>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</si>
  <si>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</si>
  <si>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</si>
  <si>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</si>
  <si>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</si>
  <si>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</si>
  <si>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</si>
  <si>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</si>
  <si>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</si>
  <si>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</si>
  <si>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</si>
  <si>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</si>
  <si>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</si>
  <si>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</si>
  <si>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</si>
  <si>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</si>
  <si>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</si>
  <si>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</si>
  <si>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</si>
  <si>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</si>
  <si>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</si>
  <si>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</si>
  <si>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</si>
  <si>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</si>
  <si>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</si>
  <si>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</si>
  <si>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</si>
  <si>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</si>
  <si>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</si>
  <si>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</si>
  <si>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</si>
  <si>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</si>
  <si>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</si>
  <si>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</si>
  <si>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</si>
  <si>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</si>
  <si>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</si>
  <si>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</si>
  <si>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</si>
  <si>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</si>
  <si>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</si>
  <si>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</si>
  <si>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</si>
  <si>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</si>
  <si>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○設備利用率
　平成27年度以降、目標とする設備利用率20%を下回り推移している。故障停止期間が直接設備利用率に影響しており、これまで以上に故障対応の迅速化が求められる。
○修繕費比率
　設備の老朽化に伴う部品の故障が多く、その大部分がメーカー対応となり、特に平成29年度以降は高い数値で推移している。修繕に係る交換部品等は年々入手が困難になってきており、海外調達が必要な部品も多く、部品確保が課題である。
○企業債残高対料金収入比率
　地方債償還の終了に伴い、0である。
○FIT収入割合
　全収入がFITで占められている。FIT適用期間終了（R7）後の売電単価は現状よりも大きく低下することが考えられ、事業存続については廃止も含めて検討する必要がある。</t>
    <phoneticPr fontId="5"/>
  </si>
  <si>
    <t>　平成29年度から3年連続で赤字が続いていたが、令和元年度の地方債償還終了に伴い、令和2年度以降は黒字化となった。
　伊方町風力発電所はFIT期間が終了する令和7年6月末で運転開始から20年3カ月となり、一般的に大型の風力発電設備の設計寿命年数と言われる20年が経過する。FIT期間終了後の売電単価は現状よりも大きく低下することが考えられ、加えて耐用年数経過に伴う更新費を考慮すると収益確保は難しい状況となることが予想される。
　このような状況から、FIT期間終了後の事業存続については廃止も含めて検討する必要があるが、解体撤去などの事業実施に備え、計画期間中は安定した施設運営により計画的な財源確保に努める。</t>
    <phoneticPr fontId="5"/>
  </si>
  <si>
    <t>○収益的収支比率
　当該指標が100%未満である平成29年度から令和元年度まで、3年連続で収支が赤字となっていたが、令和２年度以降は100％を超え回復の兆しが見受けられた。
　しかし、施設の老朽化や修繕対応が必要となることから引き続き老朽化対策及び故障対応の迅速化により発電効率の向上を図る必要がある。なお、不足する財源は剰余金を充当しており、一般会計からの繰入金はない。
○営業収支比率
　当該指標は継続して100%以上となっているが、全国平均と比較すると低い数値で推移しており、経営改善に向けた取り組みが必要である。
○供給原価
　収支が赤字となった平成29年度から令和元年度にかけては、全国平均と比較して発電コストも高くなっていたが、令和２年度以降は地方債償還の終了もあってか平均を下回る回復結果となった。今後も効率的な運転とコスト削減に向けた取り組みが必要である。
○ＥＢＩＴＤＡ
　平成30年度、令和2,3年度と収益性が大きく低下しているため、収益の回復に努めていく必要がある。</t>
    <rPh sb="63" eb="65">
      <t>イコウ</t>
    </rPh>
    <rPh sb="76" eb="77">
      <t>キザ</t>
    </rPh>
    <rPh sb="79" eb="81">
      <t>ミウ</t>
    </rPh>
    <rPh sb="327" eb="329">
      <t>イコウ</t>
    </rPh>
    <rPh sb="406" eb="408">
      <t>レイワ</t>
    </rPh>
    <rPh sb="411" eb="41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</si>
</sst>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82.8</c:v>
                </c:pt>
                <c:pt idx="1">
                  <c:v>77.099999999999994</c:v>
                </c:pt>
                <c:pt idx="2">
                  <c:v>93.4</c:v>
                </c:pt>
                <c:pt idx="3">
                  <c:v>124.3</c:v>
                </c:pt>
                <c:pt idx="4">
                  <c:v>122.1</c:v>
                </c:pt>
              </c:numCache>
            </c:numRef>
          </c:val>
          <c:extLst>
            <c:ext xmlns:c16="http://schemas.microsoft.com/office/drawing/2014/chart" uri="{C3380CC4-5D6E-409C-BE32-E72D297353CC}">
              <c16:uniqueId val="{00000000-F0B4-454A-9D42-A405BE118DF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F0B4-454A-9D42-A405BE118DF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0B4-454A-9D42-A405BE118DF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33A-4CA8-82BE-8B4C336F80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C33A-4CA8-82BE-8B4C336F80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F-45C9-94C4-A0E84C084C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F-45C9-94C4-A0E84C084C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51-42F7-AC68-FFFB625550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51-42F7-AC68-FFFB625550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3-45C8-98D1-34A5651563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3-45C8-98D1-34A5651563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42-4A12-9B04-41F6CDFCC3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2-4A12-9B04-41F6CDFCC3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0C-4333-9E82-4205C93F9D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C-4333-9E82-4205C93F9D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50-457B-A16F-D51E28711D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0-457B-A16F-D51E28711D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6-4116-A9DF-97B9CE08DF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6-4116-A9DF-97B9CE08DF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2C-4A75-AA21-AAA3025535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C-4A75-AA21-AAA3025535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D7-4404-B63B-2B449E7F1C3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D7-4404-B63B-2B449E7F1C3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136.1</c:v>
                </c:pt>
                <c:pt idx="1">
                  <c:v>140.1</c:v>
                </c:pt>
                <c:pt idx="2">
                  <c:v>166.4</c:v>
                </c:pt>
                <c:pt idx="3">
                  <c:v>124.3</c:v>
                </c:pt>
                <c:pt idx="4">
                  <c:v>122</c:v>
                </c:pt>
              </c:numCache>
            </c:numRef>
          </c:val>
          <c:extLst>
            <c:ext xmlns:c16="http://schemas.microsoft.com/office/drawing/2014/chart" uri="{C3380CC4-5D6E-409C-BE32-E72D297353CC}">
              <c16:uniqueId val="{00000000-277E-4AB5-9729-B899560416E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277E-4AB5-9729-B899560416E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77E-4AB5-9729-B899560416E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F-484E-9D7D-B5D1FAE6CC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F-484E-9D7D-B5D1FAE6CC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16</c:v>
                </c:pt>
                <c:pt idx="1">
                  <c:v>13</c:v>
                </c:pt>
                <c:pt idx="2">
                  <c:v>15.9</c:v>
                </c:pt>
                <c:pt idx="3">
                  <c:v>19.8</c:v>
                </c:pt>
                <c:pt idx="4">
                  <c:v>11.4</c:v>
                </c:pt>
              </c:numCache>
            </c:numRef>
          </c:val>
          <c:extLst>
            <c:ext xmlns:c16="http://schemas.microsoft.com/office/drawing/2014/chart" uri="{C3380CC4-5D6E-409C-BE32-E72D297353CC}">
              <c16:uniqueId val="{00000000-A378-4BF2-A3E9-C2C5756D5E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extLst>
            <c:ext xmlns:c16="http://schemas.microsoft.com/office/drawing/2014/chart" uri="{C3380CC4-5D6E-409C-BE32-E72D297353CC}">
              <c16:uniqueId val="{00000001-A378-4BF2-A3E9-C2C5756D5E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45.9</c:v>
                </c:pt>
                <c:pt idx="1">
                  <c:v>34.700000000000003</c:v>
                </c:pt>
                <c:pt idx="2">
                  <c:v>30</c:v>
                </c:pt>
                <c:pt idx="3">
                  <c:v>29</c:v>
                </c:pt>
                <c:pt idx="4">
                  <c:v>7.3</c:v>
                </c:pt>
              </c:numCache>
            </c:numRef>
          </c:val>
          <c:extLst>
            <c:ext xmlns:c16="http://schemas.microsoft.com/office/drawing/2014/chart" uri="{C3380CC4-5D6E-409C-BE32-E72D297353CC}">
              <c16:uniqueId val="{00000000-4358-418D-83F4-AC5D200FB1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extLst>
            <c:ext xmlns:c16="http://schemas.microsoft.com/office/drawing/2014/chart" uri="{C3380CC4-5D6E-409C-BE32-E72D297353CC}">
              <c16:uniqueId val="{00000001-4358-418D-83F4-AC5D200FB1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93.1</c:v>
                </c:pt>
                <c:pt idx="1">
                  <c:v>57.8</c:v>
                </c:pt>
                <c:pt idx="2">
                  <c:v>0</c:v>
                </c:pt>
                <c:pt idx="3">
                  <c:v>0</c:v>
                </c:pt>
                <c:pt idx="4">
                  <c:v>0</c:v>
                </c:pt>
              </c:numCache>
            </c:numRef>
          </c:val>
          <c:extLst>
            <c:ext xmlns:c16="http://schemas.microsoft.com/office/drawing/2014/chart" uri="{C3380CC4-5D6E-409C-BE32-E72D297353CC}">
              <c16:uniqueId val="{00000000-1336-4450-9AAA-CCD6C1FC4C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extLst>
            <c:ext xmlns:c16="http://schemas.microsoft.com/office/drawing/2014/chart" uri="{C3380CC4-5D6E-409C-BE32-E72D297353CC}">
              <c16:uniqueId val="{00000001-1336-4450-9AAA-CCD6C1FC4C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2-4FB1-82FD-867C347187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2-4FB1-82FD-867C347187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50B-42CD-9FEC-AED0A009D3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extLst>
            <c:ext xmlns:c16="http://schemas.microsoft.com/office/drawing/2014/chart" uri="{C3380CC4-5D6E-409C-BE32-E72D297353CC}">
              <c16:uniqueId val="{00000001-150B-42CD-9FEC-AED0A009D3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F-41B6-9A3B-3398FD7002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F-41B6-9A3B-3398FD7002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C0-4D3F-8781-B5D27B5B77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C0-4D3F-8781-B5D27B5B77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F-4CB9-A1BF-24E93DE61F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F-4CB9-A1BF-24E93DE61F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1B-4378-9365-E45528CA10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B-4378-9365-E45528CA10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90-4FA7-958E-C2CA3CA682D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0-4FA7-958E-C2CA3CA682D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F90-4FA7-958E-C2CA3CA682D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C5-42D3-AE13-A78CE088AC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C5-42D3-AE13-A78CE088AC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24434.1</c:v>
                </c:pt>
                <c:pt idx="1">
                  <c:v>26231</c:v>
                </c:pt>
                <c:pt idx="2">
                  <c:v>21934.6</c:v>
                </c:pt>
                <c:pt idx="3">
                  <c:v>16567.3</c:v>
                </c:pt>
                <c:pt idx="4">
                  <c:v>16871.599999999999</c:v>
                </c:pt>
              </c:numCache>
            </c:numRef>
          </c:val>
          <c:extLst>
            <c:ext xmlns:c16="http://schemas.microsoft.com/office/drawing/2014/chart" uri="{C3380CC4-5D6E-409C-BE32-E72D297353CC}">
              <c16:uniqueId val="{00000000-93D4-4008-A298-CFD41D32AFEC}"/>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93D4-4008-A298-CFD41D32AFEC}"/>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12812</c:v>
                </c:pt>
                <c:pt idx="1">
                  <c:v>11217</c:v>
                </c:pt>
                <c:pt idx="2">
                  <c:v>19400</c:v>
                </c:pt>
                <c:pt idx="3">
                  <c:v>11865</c:v>
                </c:pt>
                <c:pt idx="4">
                  <c:v>6348</c:v>
                </c:pt>
              </c:numCache>
            </c:numRef>
          </c:val>
          <c:extLst>
            <c:ext xmlns:c16="http://schemas.microsoft.com/office/drawing/2014/chart" uri="{C3380CC4-5D6E-409C-BE32-E72D297353CC}">
              <c16:uniqueId val="{00000000-7C9F-4EFC-A5A3-61F3A6893F9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7C9F-4EFC-A5A3-61F3A6893F9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16</c:v>
                </c:pt>
                <c:pt idx="1">
                  <c:v>13</c:v>
                </c:pt>
                <c:pt idx="2">
                  <c:v>15.9</c:v>
                </c:pt>
                <c:pt idx="3">
                  <c:v>19.8</c:v>
                </c:pt>
                <c:pt idx="4">
                  <c:v>11.4</c:v>
                </c:pt>
              </c:numCache>
            </c:numRef>
          </c:val>
          <c:extLst>
            <c:ext xmlns:c16="http://schemas.microsoft.com/office/drawing/2014/chart" uri="{C3380CC4-5D6E-409C-BE32-E72D297353CC}">
              <c16:uniqueId val="{00000000-0A98-4626-A77D-2E93A27CC3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0A98-4626-A77D-2E93A27CC3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45.9</c:v>
                </c:pt>
                <c:pt idx="1">
                  <c:v>34.700000000000003</c:v>
                </c:pt>
                <c:pt idx="2">
                  <c:v>30</c:v>
                </c:pt>
                <c:pt idx="3">
                  <c:v>29</c:v>
                </c:pt>
                <c:pt idx="4">
                  <c:v>7.3</c:v>
                </c:pt>
              </c:numCache>
            </c:numRef>
          </c:val>
          <c:extLst>
            <c:ext xmlns:c16="http://schemas.microsoft.com/office/drawing/2014/chart" uri="{C3380CC4-5D6E-409C-BE32-E72D297353CC}">
              <c16:uniqueId val="{00000000-7AF7-404E-AFA5-7F94DE248C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7AF7-404E-AFA5-7F94DE248C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93.1</c:v>
                </c:pt>
                <c:pt idx="1">
                  <c:v>57.8</c:v>
                </c:pt>
                <c:pt idx="2">
                  <c:v>0</c:v>
                </c:pt>
                <c:pt idx="3">
                  <c:v>0</c:v>
                </c:pt>
                <c:pt idx="4">
                  <c:v>0</c:v>
                </c:pt>
              </c:numCache>
            </c:numRef>
          </c:val>
          <c:extLst>
            <c:ext xmlns:c16="http://schemas.microsoft.com/office/drawing/2014/chart" uri="{C3380CC4-5D6E-409C-BE32-E72D297353CC}">
              <c16:uniqueId val="{00000000-1CF8-4750-82AF-5243619341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1CF8-4750-82AF-5243619341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2-4845-9D11-C9CFC39549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2-4845-9D11-C9CFC39549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A25" zoomScale="70" zoomScaleNormal="70" workbookViewId="0">
      <selection activeCell="HW37" sqref="HW3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愛媛県　伊方町</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81" t="str">
        <f>データ!I6</f>
        <v>法非適用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非設置</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t="str">
        <f>データ!L6</f>
        <v>該当数値なし</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8</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271</v>
      </c>
      <c r="VE3" s="130"/>
      <c r="VF3" s="130"/>
      <c r="VG3" s="130"/>
      <c r="VH3" s="130"/>
      <c r="VI3" s="130"/>
      <c r="VJ3" s="131"/>
    </row>
    <row r="4" spans="1:582" ht="23.1" customHeight="1" x14ac:dyDescent="0.15">
      <c r="A4" s="1"/>
      <c r="B4" s="173" t="s">
        <v>9</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10</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11</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12</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 customHeight="1" x14ac:dyDescent="0.15">
      <c r="A5" s="1"/>
      <c r="B5" s="176" t="str">
        <f>データ!M6</f>
        <v>-</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f>データ!O6</f>
        <v>1</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t="str">
        <f>データ!P6</f>
        <v>-</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 customHeight="1" x14ac:dyDescent="0.15">
      <c r="A6" s="1"/>
      <c r="B6" s="173" t="s">
        <v>13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14</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15</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16</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15">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138</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138</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無</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 customHeight="1" x14ac:dyDescent="0.15">
      <c r="A8" s="1"/>
      <c r="B8" s="173" t="s">
        <v>17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18</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 customHeight="1" thickBot="1" x14ac:dyDescent="0.2">
      <c r="A9" s="1"/>
      <c r="B9" s="160" t="s">
        <v>140</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t="str">
        <f>データ!V6</f>
        <v>-</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
      <c r="A10" s="1"/>
      <c r="B10" s="165"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 customHeight="1" x14ac:dyDescent="0.15">
      <c r="A11" s="1"/>
      <c r="B11" s="166"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f>データ!AG6</f>
        <v>2384</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f>データ!AH6</f>
        <v>1935</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f>データ!AI6</f>
        <v>2371</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f>データ!AJ6</f>
        <v>2944</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f>データ!AK6</f>
        <v>1705</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2384</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1935</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2371</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2944</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1705</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31898</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31898</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82.8</v>
      </c>
      <c r="S36" s="108"/>
      <c r="T36" s="108"/>
      <c r="U36" s="108"/>
      <c r="V36" s="108"/>
      <c r="W36" s="108"/>
      <c r="X36" s="108"/>
      <c r="Y36" s="108"/>
      <c r="Z36" s="108"/>
      <c r="AA36" s="108"/>
      <c r="AB36" s="108"/>
      <c r="AC36" s="108"/>
      <c r="AD36" s="108"/>
      <c r="AE36" s="108"/>
      <c r="AF36" s="108"/>
      <c r="AG36" s="108"/>
      <c r="AH36" s="108"/>
      <c r="AI36" s="108"/>
      <c r="AJ36" s="109"/>
      <c r="AK36" s="107">
        <f>データ!AZ11</f>
        <v>77.099999999999994</v>
      </c>
      <c r="AL36" s="108"/>
      <c r="AM36" s="108"/>
      <c r="AN36" s="108"/>
      <c r="AO36" s="108"/>
      <c r="AP36" s="108"/>
      <c r="AQ36" s="108"/>
      <c r="AR36" s="108"/>
      <c r="AS36" s="108"/>
      <c r="AT36" s="108"/>
      <c r="AU36" s="108"/>
      <c r="AV36" s="108"/>
      <c r="AW36" s="108"/>
      <c r="AX36" s="108"/>
      <c r="AY36" s="108"/>
      <c r="AZ36" s="108"/>
      <c r="BA36" s="108"/>
      <c r="BB36" s="108"/>
      <c r="BC36" s="109"/>
      <c r="BD36" s="107">
        <f>データ!BA11</f>
        <v>93.4</v>
      </c>
      <c r="BE36" s="108"/>
      <c r="BF36" s="108"/>
      <c r="BG36" s="108"/>
      <c r="BH36" s="108"/>
      <c r="BI36" s="108"/>
      <c r="BJ36" s="108"/>
      <c r="BK36" s="108"/>
      <c r="BL36" s="108"/>
      <c r="BM36" s="108"/>
      <c r="BN36" s="108"/>
      <c r="BO36" s="108"/>
      <c r="BP36" s="108"/>
      <c r="BQ36" s="108"/>
      <c r="BR36" s="108"/>
      <c r="BS36" s="108"/>
      <c r="BT36" s="108"/>
      <c r="BU36" s="108"/>
      <c r="BV36" s="109"/>
      <c r="BW36" s="107">
        <f>データ!BB11</f>
        <v>124.3</v>
      </c>
      <c r="BX36" s="108"/>
      <c r="BY36" s="108"/>
      <c r="BZ36" s="108"/>
      <c r="CA36" s="108"/>
      <c r="CB36" s="108"/>
      <c r="CC36" s="108"/>
      <c r="CD36" s="108"/>
      <c r="CE36" s="108"/>
      <c r="CF36" s="108"/>
      <c r="CG36" s="108"/>
      <c r="CH36" s="108"/>
      <c r="CI36" s="108"/>
      <c r="CJ36" s="108"/>
      <c r="CK36" s="108"/>
      <c r="CL36" s="108"/>
      <c r="CM36" s="108"/>
      <c r="CN36" s="108"/>
      <c r="CO36" s="109"/>
      <c r="CP36" s="107">
        <f>データ!BC11</f>
        <v>122.1</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136.1</v>
      </c>
      <c r="EC36" s="108"/>
      <c r="ED36" s="108"/>
      <c r="EE36" s="108"/>
      <c r="EF36" s="108"/>
      <c r="EG36" s="108"/>
      <c r="EH36" s="108"/>
      <c r="EI36" s="108"/>
      <c r="EJ36" s="108"/>
      <c r="EK36" s="108"/>
      <c r="EL36" s="108"/>
      <c r="EM36" s="108"/>
      <c r="EN36" s="108"/>
      <c r="EO36" s="108"/>
      <c r="EP36" s="108"/>
      <c r="EQ36" s="108"/>
      <c r="ER36" s="108"/>
      <c r="ES36" s="108"/>
      <c r="ET36" s="109"/>
      <c r="EU36" s="107">
        <f>データ!BK11</f>
        <v>140.1</v>
      </c>
      <c r="EV36" s="108"/>
      <c r="EW36" s="108"/>
      <c r="EX36" s="108"/>
      <c r="EY36" s="108"/>
      <c r="EZ36" s="108"/>
      <c r="FA36" s="108"/>
      <c r="FB36" s="108"/>
      <c r="FC36" s="108"/>
      <c r="FD36" s="108"/>
      <c r="FE36" s="108"/>
      <c r="FF36" s="108"/>
      <c r="FG36" s="108"/>
      <c r="FH36" s="108"/>
      <c r="FI36" s="108"/>
      <c r="FJ36" s="108"/>
      <c r="FK36" s="108"/>
      <c r="FL36" s="108"/>
      <c r="FM36" s="109"/>
      <c r="FN36" s="107">
        <f>データ!BL11</f>
        <v>166.4</v>
      </c>
      <c r="FO36" s="108"/>
      <c r="FP36" s="108"/>
      <c r="FQ36" s="108"/>
      <c r="FR36" s="108"/>
      <c r="FS36" s="108"/>
      <c r="FT36" s="108"/>
      <c r="FU36" s="108"/>
      <c r="FV36" s="108"/>
      <c r="FW36" s="108"/>
      <c r="FX36" s="108"/>
      <c r="FY36" s="108"/>
      <c r="FZ36" s="108"/>
      <c r="GA36" s="108"/>
      <c r="GB36" s="108"/>
      <c r="GC36" s="108"/>
      <c r="GD36" s="108"/>
      <c r="GE36" s="108"/>
      <c r="GF36" s="109"/>
      <c r="GG36" s="107">
        <f>データ!BM11</f>
        <v>124.3</v>
      </c>
      <c r="GH36" s="108"/>
      <c r="GI36" s="108"/>
      <c r="GJ36" s="108"/>
      <c r="GK36" s="108"/>
      <c r="GL36" s="108"/>
      <c r="GM36" s="108"/>
      <c r="GN36" s="108"/>
      <c r="GO36" s="108"/>
      <c r="GP36" s="108"/>
      <c r="GQ36" s="108"/>
      <c r="GR36" s="108"/>
      <c r="GS36" s="108"/>
      <c r="GT36" s="108"/>
      <c r="GU36" s="108"/>
      <c r="GV36" s="108"/>
      <c r="GW36" s="108"/>
      <c r="GX36" s="108"/>
      <c r="GY36" s="109"/>
      <c r="GZ36" s="107">
        <f>データ!BN11</f>
        <v>122</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31</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24434.1</v>
      </c>
      <c r="MW36" s="108"/>
      <c r="MX36" s="108"/>
      <c r="MY36" s="108"/>
      <c r="MZ36" s="108"/>
      <c r="NA36" s="108"/>
      <c r="NB36" s="108"/>
      <c r="NC36" s="108"/>
      <c r="ND36" s="108"/>
      <c r="NE36" s="108"/>
      <c r="NF36" s="108"/>
      <c r="NG36" s="108"/>
      <c r="NH36" s="108"/>
      <c r="NI36" s="108"/>
      <c r="NJ36" s="108"/>
      <c r="NK36" s="108"/>
      <c r="NL36" s="108"/>
      <c r="NM36" s="108"/>
      <c r="NN36" s="109"/>
      <c r="NO36" s="107">
        <f>データ!CG11</f>
        <v>26231</v>
      </c>
      <c r="NP36" s="108"/>
      <c r="NQ36" s="108"/>
      <c r="NR36" s="108"/>
      <c r="NS36" s="108"/>
      <c r="NT36" s="108"/>
      <c r="NU36" s="108"/>
      <c r="NV36" s="108"/>
      <c r="NW36" s="108"/>
      <c r="NX36" s="108"/>
      <c r="NY36" s="108"/>
      <c r="NZ36" s="108"/>
      <c r="OA36" s="108"/>
      <c r="OB36" s="108"/>
      <c r="OC36" s="108"/>
      <c r="OD36" s="108"/>
      <c r="OE36" s="108"/>
      <c r="OF36" s="108"/>
      <c r="OG36" s="109"/>
      <c r="OH36" s="107">
        <f>データ!CH11</f>
        <v>21934.6</v>
      </c>
      <c r="OI36" s="108"/>
      <c r="OJ36" s="108"/>
      <c r="OK36" s="108"/>
      <c r="OL36" s="108"/>
      <c r="OM36" s="108"/>
      <c r="ON36" s="108"/>
      <c r="OO36" s="108"/>
      <c r="OP36" s="108"/>
      <c r="OQ36" s="108"/>
      <c r="OR36" s="108"/>
      <c r="OS36" s="108"/>
      <c r="OT36" s="108"/>
      <c r="OU36" s="108"/>
      <c r="OV36" s="108"/>
      <c r="OW36" s="108"/>
      <c r="OX36" s="108"/>
      <c r="OY36" s="108"/>
      <c r="OZ36" s="109"/>
      <c r="PA36" s="107">
        <f>データ!CI11</f>
        <v>16567.3</v>
      </c>
      <c r="PB36" s="108"/>
      <c r="PC36" s="108"/>
      <c r="PD36" s="108"/>
      <c r="PE36" s="108"/>
      <c r="PF36" s="108"/>
      <c r="PG36" s="108"/>
      <c r="PH36" s="108"/>
      <c r="PI36" s="108"/>
      <c r="PJ36" s="108"/>
      <c r="PK36" s="108"/>
      <c r="PL36" s="108"/>
      <c r="PM36" s="108"/>
      <c r="PN36" s="108"/>
      <c r="PO36" s="108"/>
      <c r="PP36" s="108"/>
      <c r="PQ36" s="108"/>
      <c r="PR36" s="108"/>
      <c r="PS36" s="109"/>
      <c r="PT36" s="107">
        <f>データ!CJ11</f>
        <v>16871.599999999999</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12812</v>
      </c>
      <c r="RH36" s="141"/>
      <c r="RI36" s="141"/>
      <c r="RJ36" s="141"/>
      <c r="RK36" s="141"/>
      <c r="RL36" s="141"/>
      <c r="RM36" s="141"/>
      <c r="RN36" s="141"/>
      <c r="RO36" s="141"/>
      <c r="RP36" s="141"/>
      <c r="RQ36" s="141"/>
      <c r="RR36" s="141"/>
      <c r="RS36" s="141"/>
      <c r="RT36" s="141"/>
      <c r="RU36" s="141"/>
      <c r="RV36" s="141"/>
      <c r="RW36" s="141"/>
      <c r="RX36" s="141"/>
      <c r="RY36" s="142"/>
      <c r="RZ36" s="140">
        <f>データ!CQ11</f>
        <v>11217</v>
      </c>
      <c r="SA36" s="141"/>
      <c r="SB36" s="141"/>
      <c r="SC36" s="141"/>
      <c r="SD36" s="141"/>
      <c r="SE36" s="141"/>
      <c r="SF36" s="141"/>
      <c r="SG36" s="141"/>
      <c r="SH36" s="141"/>
      <c r="SI36" s="141"/>
      <c r="SJ36" s="141"/>
      <c r="SK36" s="141"/>
      <c r="SL36" s="141"/>
      <c r="SM36" s="141"/>
      <c r="SN36" s="141"/>
      <c r="SO36" s="141"/>
      <c r="SP36" s="141"/>
      <c r="SQ36" s="141"/>
      <c r="SR36" s="142"/>
      <c r="SS36" s="140">
        <f>データ!CR11</f>
        <v>19400</v>
      </c>
      <c r="ST36" s="141"/>
      <c r="SU36" s="141"/>
      <c r="SV36" s="141"/>
      <c r="SW36" s="141"/>
      <c r="SX36" s="141"/>
      <c r="SY36" s="141"/>
      <c r="SZ36" s="141"/>
      <c r="TA36" s="141"/>
      <c r="TB36" s="141"/>
      <c r="TC36" s="141"/>
      <c r="TD36" s="141"/>
      <c r="TE36" s="141"/>
      <c r="TF36" s="141"/>
      <c r="TG36" s="141"/>
      <c r="TH36" s="141"/>
      <c r="TI36" s="141"/>
      <c r="TJ36" s="141"/>
      <c r="TK36" s="142"/>
      <c r="TL36" s="140">
        <f>データ!CS11</f>
        <v>11865</v>
      </c>
      <c r="TM36" s="141"/>
      <c r="TN36" s="141"/>
      <c r="TO36" s="141"/>
      <c r="TP36" s="141"/>
      <c r="TQ36" s="141"/>
      <c r="TR36" s="141"/>
      <c r="TS36" s="141"/>
      <c r="TT36" s="141"/>
      <c r="TU36" s="141"/>
      <c r="TV36" s="141"/>
      <c r="TW36" s="141"/>
      <c r="TX36" s="141"/>
      <c r="TY36" s="141"/>
      <c r="TZ36" s="141"/>
      <c r="UA36" s="141"/>
      <c r="UB36" s="141"/>
      <c r="UC36" s="141"/>
      <c r="UD36" s="142"/>
      <c r="UE36" s="140">
        <f>データ!CT11</f>
        <v>6348</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15">
      <c r="A37" s="1"/>
      <c r="B37" s="11"/>
      <c r="C37" s="12"/>
      <c r="D37" s="12"/>
      <c r="E37" s="12"/>
      <c r="F37" s="103" t="s">
        <v>32</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32</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32</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32</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45" customHeight="1" x14ac:dyDescent="0.15">
      <c r="A40" s="1"/>
      <c r="B40" s="126" t="s">
        <v>33</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34</v>
      </c>
      <c r="VE40" s="121"/>
      <c r="VF40" s="121"/>
      <c r="VG40" s="121"/>
      <c r="VH40" s="121"/>
      <c r="VI40" s="121"/>
      <c r="VJ40" s="12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9" t="s">
        <v>269</v>
      </c>
      <c r="VE41" s="130"/>
      <c r="VF41" s="130"/>
      <c r="VG41" s="130"/>
      <c r="VH41" s="130"/>
      <c r="VI41" s="130"/>
      <c r="VJ41" s="131"/>
    </row>
    <row r="42" spans="1:582" ht="29.45" customHeight="1" x14ac:dyDescent="0.15">
      <c r="A42" s="1"/>
      <c r="B42" s="135" t="s">
        <v>35</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36</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29"/>
      <c r="VE42" s="130"/>
      <c r="VF42" s="130"/>
      <c r="VG42" s="130"/>
      <c r="VH42" s="130"/>
      <c r="VI42" s="130"/>
      <c r="VJ42" s="131"/>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9"/>
      <c r="VE43" s="130"/>
      <c r="VF43" s="130"/>
      <c r="VG43" s="130"/>
      <c r="VH43" s="130"/>
      <c r="VI43" s="130"/>
      <c r="VJ43" s="131"/>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9"/>
      <c r="VE44" s="130"/>
      <c r="VF44" s="130"/>
      <c r="VG44" s="130"/>
      <c r="VH44" s="130"/>
      <c r="VI44" s="130"/>
      <c r="VJ44" s="131"/>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9"/>
      <c r="VE45" s="130"/>
      <c r="VF45" s="130"/>
      <c r="VG45" s="130"/>
      <c r="VH45" s="130"/>
      <c r="VI45" s="130"/>
      <c r="VJ45" s="131"/>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9"/>
      <c r="VE46" s="130"/>
      <c r="VF46" s="130"/>
      <c r="VG46" s="130"/>
      <c r="VH46" s="130"/>
      <c r="VI46" s="130"/>
      <c r="VJ46" s="131"/>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9"/>
      <c r="VE47" s="130"/>
      <c r="VF47" s="130"/>
      <c r="VG47" s="130"/>
      <c r="VH47" s="130"/>
      <c r="VI47" s="130"/>
      <c r="VJ47" s="131"/>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9"/>
      <c r="VE48" s="130"/>
      <c r="VF48" s="130"/>
      <c r="VG48" s="130"/>
      <c r="VH48" s="130"/>
      <c r="VI48" s="130"/>
      <c r="VJ48" s="131"/>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9"/>
      <c r="VE49" s="130"/>
      <c r="VF49" s="130"/>
      <c r="VG49" s="130"/>
      <c r="VH49" s="130"/>
      <c r="VI49" s="130"/>
      <c r="VJ49" s="131"/>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9"/>
      <c r="VE50" s="130"/>
      <c r="VF50" s="130"/>
      <c r="VG50" s="130"/>
      <c r="VH50" s="130"/>
      <c r="VI50" s="130"/>
      <c r="VJ50" s="131"/>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9"/>
      <c r="VE51" s="130"/>
      <c r="VF51" s="130"/>
      <c r="VG51" s="130"/>
      <c r="VH51" s="130"/>
      <c r="VI51" s="130"/>
      <c r="VJ51" s="131"/>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9"/>
      <c r="VE52" s="130"/>
      <c r="VF52" s="130"/>
      <c r="VG52" s="130"/>
      <c r="VH52" s="130"/>
      <c r="VI52" s="130"/>
      <c r="VJ52" s="131"/>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9"/>
      <c r="VE53" s="130"/>
      <c r="VF53" s="130"/>
      <c r="VG53" s="130"/>
      <c r="VH53" s="130"/>
      <c r="VI53" s="130"/>
      <c r="VJ53" s="131"/>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9"/>
      <c r="VE54" s="130"/>
      <c r="VF54" s="130"/>
      <c r="VG54" s="130"/>
      <c r="VH54" s="130"/>
      <c r="VI54" s="130"/>
      <c r="VJ54" s="131"/>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9"/>
      <c r="VE55" s="130"/>
      <c r="VF55" s="130"/>
      <c r="VG55" s="130"/>
      <c r="VH55" s="130"/>
      <c r="VI55" s="130"/>
      <c r="VJ55" s="131"/>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7">
        <f>データ!DA11</f>
        <v>16</v>
      </c>
      <c r="U56" s="108"/>
      <c r="V56" s="108"/>
      <c r="W56" s="108"/>
      <c r="X56" s="108"/>
      <c r="Y56" s="108"/>
      <c r="Z56" s="108"/>
      <c r="AA56" s="108"/>
      <c r="AB56" s="108"/>
      <c r="AC56" s="108"/>
      <c r="AD56" s="108"/>
      <c r="AE56" s="108"/>
      <c r="AF56" s="108"/>
      <c r="AG56" s="108"/>
      <c r="AH56" s="108"/>
      <c r="AI56" s="108"/>
      <c r="AJ56" s="108"/>
      <c r="AK56" s="108"/>
      <c r="AL56" s="109"/>
      <c r="AM56" s="107">
        <f>データ!DB11</f>
        <v>13</v>
      </c>
      <c r="AN56" s="108"/>
      <c r="AO56" s="108"/>
      <c r="AP56" s="108"/>
      <c r="AQ56" s="108"/>
      <c r="AR56" s="108"/>
      <c r="AS56" s="108"/>
      <c r="AT56" s="108"/>
      <c r="AU56" s="108"/>
      <c r="AV56" s="108"/>
      <c r="AW56" s="108"/>
      <c r="AX56" s="108"/>
      <c r="AY56" s="108"/>
      <c r="AZ56" s="108"/>
      <c r="BA56" s="108"/>
      <c r="BB56" s="108"/>
      <c r="BC56" s="108"/>
      <c r="BD56" s="108"/>
      <c r="BE56" s="109"/>
      <c r="BF56" s="107">
        <f>データ!DC11</f>
        <v>15.9</v>
      </c>
      <c r="BG56" s="108"/>
      <c r="BH56" s="108"/>
      <c r="BI56" s="108"/>
      <c r="BJ56" s="108"/>
      <c r="BK56" s="108"/>
      <c r="BL56" s="108"/>
      <c r="BM56" s="108"/>
      <c r="BN56" s="108"/>
      <c r="BO56" s="108"/>
      <c r="BP56" s="108"/>
      <c r="BQ56" s="108"/>
      <c r="BR56" s="108"/>
      <c r="BS56" s="108"/>
      <c r="BT56" s="108"/>
      <c r="BU56" s="108"/>
      <c r="BV56" s="108"/>
      <c r="BW56" s="108"/>
      <c r="BX56" s="109"/>
      <c r="BY56" s="107">
        <f>データ!DD11</f>
        <v>19.8</v>
      </c>
      <c r="BZ56" s="108"/>
      <c r="CA56" s="108"/>
      <c r="CB56" s="108"/>
      <c r="CC56" s="108"/>
      <c r="CD56" s="108"/>
      <c r="CE56" s="108"/>
      <c r="CF56" s="108"/>
      <c r="CG56" s="108"/>
      <c r="CH56" s="108"/>
      <c r="CI56" s="108"/>
      <c r="CJ56" s="108"/>
      <c r="CK56" s="108"/>
      <c r="CL56" s="108"/>
      <c r="CM56" s="108"/>
      <c r="CN56" s="108"/>
      <c r="CO56" s="108"/>
      <c r="CP56" s="108"/>
      <c r="CQ56" s="109"/>
      <c r="CR56" s="107">
        <f>データ!DE11</f>
        <v>11.4</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t="str">
        <f>データ!FA11</f>
        <v>-</v>
      </c>
      <c r="FE56" s="106"/>
      <c r="FF56" s="106"/>
      <c r="FG56" s="106"/>
      <c r="FH56" s="106"/>
      <c r="FI56" s="106"/>
      <c r="FJ56" s="106"/>
      <c r="FK56" s="106"/>
      <c r="FL56" s="106"/>
      <c r="FM56" s="106"/>
      <c r="FN56" s="106"/>
      <c r="FO56" s="106"/>
      <c r="FP56" s="106"/>
      <c r="FQ56" s="106"/>
      <c r="FR56" s="106"/>
      <c r="FS56" s="106"/>
      <c r="FT56" s="106"/>
      <c r="FU56" s="106" t="str">
        <f>データ!FB11</f>
        <v>-</v>
      </c>
      <c r="FV56" s="106"/>
      <c r="FW56" s="106"/>
      <c r="FX56" s="106"/>
      <c r="FY56" s="106"/>
      <c r="FZ56" s="106"/>
      <c r="GA56" s="106"/>
      <c r="GB56" s="106"/>
      <c r="GC56" s="106"/>
      <c r="GD56" s="106"/>
      <c r="GE56" s="106"/>
      <c r="GF56" s="106"/>
      <c r="GG56" s="106"/>
      <c r="GH56" s="106"/>
      <c r="GI56" s="106"/>
      <c r="GJ56" s="106"/>
      <c r="GK56" s="106"/>
      <c r="GL56" s="106" t="str">
        <f>データ!FC11</f>
        <v>-</v>
      </c>
      <c r="GM56" s="106"/>
      <c r="GN56" s="106"/>
      <c r="GO56" s="106"/>
      <c r="GP56" s="106"/>
      <c r="GQ56" s="106"/>
      <c r="GR56" s="106"/>
      <c r="GS56" s="106"/>
      <c r="GT56" s="106"/>
      <c r="GU56" s="106"/>
      <c r="GV56" s="106"/>
      <c r="GW56" s="106"/>
      <c r="GX56" s="106"/>
      <c r="GY56" s="106"/>
      <c r="GZ56" s="106"/>
      <c r="HA56" s="106"/>
      <c r="HB56" s="106"/>
      <c r="HC56" s="106" t="str">
        <f>データ!FD11</f>
        <v>-</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f>データ!IX11</f>
        <v>16</v>
      </c>
      <c r="NE56" s="106"/>
      <c r="NF56" s="106"/>
      <c r="NG56" s="106"/>
      <c r="NH56" s="106"/>
      <c r="NI56" s="106"/>
      <c r="NJ56" s="106"/>
      <c r="NK56" s="106"/>
      <c r="NL56" s="106"/>
      <c r="NM56" s="106"/>
      <c r="NN56" s="106"/>
      <c r="NO56" s="106"/>
      <c r="NP56" s="106"/>
      <c r="NQ56" s="106"/>
      <c r="NR56" s="106"/>
      <c r="NS56" s="106"/>
      <c r="NT56" s="106"/>
      <c r="NU56" s="106">
        <f>データ!IY11</f>
        <v>13</v>
      </c>
      <c r="NV56" s="106"/>
      <c r="NW56" s="106"/>
      <c r="NX56" s="106"/>
      <c r="NY56" s="106"/>
      <c r="NZ56" s="106"/>
      <c r="OA56" s="106"/>
      <c r="OB56" s="106"/>
      <c r="OC56" s="106"/>
      <c r="OD56" s="106"/>
      <c r="OE56" s="106"/>
      <c r="OF56" s="106"/>
      <c r="OG56" s="106"/>
      <c r="OH56" s="106"/>
      <c r="OI56" s="106"/>
      <c r="OJ56" s="106"/>
      <c r="OK56" s="106"/>
      <c r="OL56" s="106">
        <f>データ!IZ11</f>
        <v>15.9</v>
      </c>
      <c r="OM56" s="106"/>
      <c r="ON56" s="106"/>
      <c r="OO56" s="106"/>
      <c r="OP56" s="106"/>
      <c r="OQ56" s="106"/>
      <c r="OR56" s="106"/>
      <c r="OS56" s="106"/>
      <c r="OT56" s="106"/>
      <c r="OU56" s="106"/>
      <c r="OV56" s="106"/>
      <c r="OW56" s="106"/>
      <c r="OX56" s="106"/>
      <c r="OY56" s="106"/>
      <c r="OZ56" s="106"/>
      <c r="PA56" s="106"/>
      <c r="PB56" s="106"/>
      <c r="PC56" s="106">
        <f>データ!JA11</f>
        <v>19.8</v>
      </c>
      <c r="PD56" s="106"/>
      <c r="PE56" s="106"/>
      <c r="PF56" s="106"/>
      <c r="PG56" s="106"/>
      <c r="PH56" s="106"/>
      <c r="PI56" s="106"/>
      <c r="PJ56" s="106"/>
      <c r="PK56" s="106"/>
      <c r="PL56" s="106"/>
      <c r="PM56" s="106"/>
      <c r="PN56" s="106"/>
      <c r="PO56" s="106"/>
      <c r="PP56" s="106"/>
      <c r="PQ56" s="106"/>
      <c r="PR56" s="106"/>
      <c r="PS56" s="106"/>
      <c r="PT56" s="106">
        <f>データ!JB11</f>
        <v>11.4</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37</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9"/>
      <c r="VE56" s="130"/>
      <c r="VF56" s="130"/>
      <c r="VG56" s="130"/>
      <c r="VH56" s="130"/>
      <c r="VI56" s="130"/>
      <c r="VJ56" s="131"/>
    </row>
    <row r="57" spans="1:582" ht="14.25" customHeight="1" x14ac:dyDescent="0.15">
      <c r="A57" s="1"/>
      <c r="B57" s="30"/>
      <c r="C57" s="25"/>
      <c r="D57" s="25"/>
      <c r="E57" s="25"/>
      <c r="F57" s="25"/>
      <c r="G57" s="25"/>
      <c r="H57" s="103" t="s">
        <v>32</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6" t="str">
        <f>データ!EZ12</f>
        <v>-</v>
      </c>
      <c r="EN57" s="106"/>
      <c r="EO57" s="106"/>
      <c r="EP57" s="106"/>
      <c r="EQ57" s="106"/>
      <c r="ER57" s="106"/>
      <c r="ES57" s="106"/>
      <c r="ET57" s="106"/>
      <c r="EU57" s="106"/>
      <c r="EV57" s="106"/>
      <c r="EW57" s="106"/>
      <c r="EX57" s="106"/>
      <c r="EY57" s="106"/>
      <c r="EZ57" s="106"/>
      <c r="FA57" s="106"/>
      <c r="FB57" s="106"/>
      <c r="FC57" s="106"/>
      <c r="FD57" s="106" t="str">
        <f>データ!FA12</f>
        <v>-</v>
      </c>
      <c r="FE57" s="106"/>
      <c r="FF57" s="106"/>
      <c r="FG57" s="106"/>
      <c r="FH57" s="106"/>
      <c r="FI57" s="106"/>
      <c r="FJ57" s="106"/>
      <c r="FK57" s="106"/>
      <c r="FL57" s="106"/>
      <c r="FM57" s="106"/>
      <c r="FN57" s="106"/>
      <c r="FO57" s="106"/>
      <c r="FP57" s="106"/>
      <c r="FQ57" s="106"/>
      <c r="FR57" s="106"/>
      <c r="FS57" s="106"/>
      <c r="FT57" s="106"/>
      <c r="FU57" s="106" t="str">
        <f>データ!FB12</f>
        <v>-</v>
      </c>
      <c r="FV57" s="106"/>
      <c r="FW57" s="106"/>
      <c r="FX57" s="106"/>
      <c r="FY57" s="106"/>
      <c r="FZ57" s="106"/>
      <c r="GA57" s="106"/>
      <c r="GB57" s="106"/>
      <c r="GC57" s="106"/>
      <c r="GD57" s="106"/>
      <c r="GE57" s="106"/>
      <c r="GF57" s="106"/>
      <c r="GG57" s="106"/>
      <c r="GH57" s="106"/>
      <c r="GI57" s="106"/>
      <c r="GJ57" s="106"/>
      <c r="GK57" s="106"/>
      <c r="GL57" s="106" t="str">
        <f>データ!FC12</f>
        <v>-</v>
      </c>
      <c r="GM57" s="106"/>
      <c r="GN57" s="106"/>
      <c r="GO57" s="106"/>
      <c r="GP57" s="106"/>
      <c r="GQ57" s="106"/>
      <c r="GR57" s="106"/>
      <c r="GS57" s="106"/>
      <c r="GT57" s="106"/>
      <c r="GU57" s="106"/>
      <c r="GV57" s="106"/>
      <c r="GW57" s="106"/>
      <c r="GX57" s="106"/>
      <c r="GY57" s="106"/>
      <c r="GZ57" s="106"/>
      <c r="HA57" s="106"/>
      <c r="HB57" s="106"/>
      <c r="HC57" s="106" t="str">
        <f>データ!FD12</f>
        <v>-</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6">
        <f>データ!IX12</f>
        <v>16.3</v>
      </c>
      <c r="NE57" s="106"/>
      <c r="NF57" s="106"/>
      <c r="NG57" s="106"/>
      <c r="NH57" s="106"/>
      <c r="NI57" s="106"/>
      <c r="NJ57" s="106"/>
      <c r="NK57" s="106"/>
      <c r="NL57" s="106"/>
      <c r="NM57" s="106"/>
      <c r="NN57" s="106"/>
      <c r="NO57" s="106"/>
      <c r="NP57" s="106"/>
      <c r="NQ57" s="106"/>
      <c r="NR57" s="106"/>
      <c r="NS57" s="106"/>
      <c r="NT57" s="106"/>
      <c r="NU57" s="106">
        <f>データ!IY12</f>
        <v>13.4</v>
      </c>
      <c r="NV57" s="106"/>
      <c r="NW57" s="106"/>
      <c r="NX57" s="106"/>
      <c r="NY57" s="106"/>
      <c r="NZ57" s="106"/>
      <c r="OA57" s="106"/>
      <c r="OB57" s="106"/>
      <c r="OC57" s="106"/>
      <c r="OD57" s="106"/>
      <c r="OE57" s="106"/>
      <c r="OF57" s="106"/>
      <c r="OG57" s="106"/>
      <c r="OH57" s="106"/>
      <c r="OI57" s="106"/>
      <c r="OJ57" s="106"/>
      <c r="OK57" s="106"/>
      <c r="OL57" s="106">
        <f>データ!IZ12</f>
        <v>12.2</v>
      </c>
      <c r="OM57" s="106"/>
      <c r="ON57" s="106"/>
      <c r="OO57" s="106"/>
      <c r="OP57" s="106"/>
      <c r="OQ57" s="106"/>
      <c r="OR57" s="106"/>
      <c r="OS57" s="106"/>
      <c r="OT57" s="106"/>
      <c r="OU57" s="106"/>
      <c r="OV57" s="106"/>
      <c r="OW57" s="106"/>
      <c r="OX57" s="106"/>
      <c r="OY57" s="106"/>
      <c r="OZ57" s="106"/>
      <c r="PA57" s="106"/>
      <c r="PB57" s="106"/>
      <c r="PC57" s="106">
        <f>データ!JA12</f>
        <v>16.8</v>
      </c>
      <c r="PD57" s="106"/>
      <c r="PE57" s="106"/>
      <c r="PF57" s="106"/>
      <c r="PG57" s="106"/>
      <c r="PH57" s="106"/>
      <c r="PI57" s="106"/>
      <c r="PJ57" s="106"/>
      <c r="PK57" s="106"/>
      <c r="PL57" s="106"/>
      <c r="PM57" s="106"/>
      <c r="PN57" s="106"/>
      <c r="PO57" s="106"/>
      <c r="PP57" s="106"/>
      <c r="PQ57" s="106"/>
      <c r="PR57" s="106"/>
      <c r="PS57" s="106"/>
      <c r="PT57" s="106">
        <f>データ!JB12</f>
        <v>21.1</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9"/>
      <c r="VE57" s="130"/>
      <c r="VF57" s="130"/>
      <c r="VG57" s="130"/>
      <c r="VH57" s="130"/>
      <c r="VI57" s="130"/>
      <c r="VJ57" s="131"/>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9"/>
      <c r="VE58" s="130"/>
      <c r="VF58" s="130"/>
      <c r="VG58" s="130"/>
      <c r="VH58" s="130"/>
      <c r="VI58" s="130"/>
      <c r="VJ58" s="131"/>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9"/>
      <c r="VE59" s="130"/>
      <c r="VF59" s="130"/>
      <c r="VG59" s="130"/>
      <c r="VH59" s="130"/>
      <c r="VI59" s="130"/>
      <c r="VJ59" s="131"/>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9"/>
      <c r="VE60" s="130"/>
      <c r="VF60" s="130"/>
      <c r="VG60" s="130"/>
      <c r="VH60" s="130"/>
      <c r="VI60" s="130"/>
      <c r="VJ60" s="131"/>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9"/>
      <c r="VE61" s="130"/>
      <c r="VF61" s="130"/>
      <c r="VG61" s="130"/>
      <c r="VH61" s="130"/>
      <c r="VI61" s="130"/>
      <c r="VJ61" s="131"/>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9"/>
      <c r="VE62" s="130"/>
      <c r="VF62" s="130"/>
      <c r="VG62" s="130"/>
      <c r="VH62" s="130"/>
      <c r="VI62" s="130"/>
      <c r="VJ62" s="131"/>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9"/>
      <c r="VE63" s="130"/>
      <c r="VF63" s="130"/>
      <c r="VG63" s="130"/>
      <c r="VH63" s="130"/>
      <c r="VI63" s="130"/>
      <c r="VJ63" s="131"/>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9"/>
      <c r="VE64" s="130"/>
      <c r="VF64" s="130"/>
      <c r="VG64" s="130"/>
      <c r="VH64" s="130"/>
      <c r="VI64" s="130"/>
      <c r="VJ64" s="131"/>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9"/>
      <c r="VE65" s="130"/>
      <c r="VF65" s="130"/>
      <c r="VG65" s="130"/>
      <c r="VH65" s="130"/>
      <c r="VI65" s="130"/>
      <c r="VJ65" s="131"/>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9"/>
      <c r="VE66" s="130"/>
      <c r="VF66" s="130"/>
      <c r="VG66" s="130"/>
      <c r="VH66" s="130"/>
      <c r="VI66" s="130"/>
      <c r="VJ66" s="131"/>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9"/>
      <c r="VE67" s="130"/>
      <c r="VF67" s="130"/>
      <c r="VG67" s="130"/>
      <c r="VH67" s="130"/>
      <c r="VI67" s="130"/>
      <c r="VJ67" s="131"/>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9"/>
      <c r="VE68" s="130"/>
      <c r="VF68" s="130"/>
      <c r="VG68" s="130"/>
      <c r="VH68" s="130"/>
      <c r="VI68" s="130"/>
      <c r="VJ68" s="131"/>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9"/>
      <c r="VE69" s="130"/>
      <c r="VF69" s="130"/>
      <c r="VG69" s="130"/>
      <c r="VH69" s="130"/>
      <c r="VI69" s="130"/>
      <c r="VJ69" s="131"/>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9"/>
      <c r="VE70" s="130"/>
      <c r="VF70" s="130"/>
      <c r="VG70" s="130"/>
      <c r="VH70" s="130"/>
      <c r="VI70" s="130"/>
      <c r="VJ70" s="131"/>
    </row>
    <row r="71" spans="1:582" ht="14.25" customHeight="1" x14ac:dyDescent="0.15">
      <c r="A71" s="1"/>
      <c r="B71" s="30"/>
      <c r="C71" s="25"/>
      <c r="D71" s="25"/>
      <c r="E71" s="25"/>
      <c r="F71" s="25"/>
      <c r="G71" s="25"/>
      <c r="H71" s="103" t="s">
        <v>38</v>
      </c>
      <c r="I71" s="104"/>
      <c r="J71" s="104"/>
      <c r="K71" s="104"/>
      <c r="L71" s="104"/>
      <c r="M71" s="104"/>
      <c r="N71" s="104"/>
      <c r="O71" s="104"/>
      <c r="P71" s="104"/>
      <c r="Q71" s="104"/>
      <c r="R71" s="104"/>
      <c r="S71" s="105"/>
      <c r="T71" s="107">
        <f>データ!DK11</f>
        <v>45.9</v>
      </c>
      <c r="U71" s="108"/>
      <c r="V71" s="108"/>
      <c r="W71" s="108"/>
      <c r="X71" s="108"/>
      <c r="Y71" s="108"/>
      <c r="Z71" s="108"/>
      <c r="AA71" s="108"/>
      <c r="AB71" s="108"/>
      <c r="AC71" s="108"/>
      <c r="AD71" s="108"/>
      <c r="AE71" s="108"/>
      <c r="AF71" s="108"/>
      <c r="AG71" s="108"/>
      <c r="AH71" s="108"/>
      <c r="AI71" s="108"/>
      <c r="AJ71" s="108"/>
      <c r="AK71" s="108"/>
      <c r="AL71" s="109"/>
      <c r="AM71" s="107">
        <f>データ!DL11</f>
        <v>34.700000000000003</v>
      </c>
      <c r="AN71" s="108"/>
      <c r="AO71" s="108"/>
      <c r="AP71" s="108"/>
      <c r="AQ71" s="108"/>
      <c r="AR71" s="108"/>
      <c r="AS71" s="108"/>
      <c r="AT71" s="108"/>
      <c r="AU71" s="108"/>
      <c r="AV71" s="108"/>
      <c r="AW71" s="108"/>
      <c r="AX71" s="108"/>
      <c r="AY71" s="108"/>
      <c r="AZ71" s="108"/>
      <c r="BA71" s="108"/>
      <c r="BB71" s="108"/>
      <c r="BC71" s="108"/>
      <c r="BD71" s="108"/>
      <c r="BE71" s="109"/>
      <c r="BF71" s="107">
        <f>データ!DM11</f>
        <v>30</v>
      </c>
      <c r="BG71" s="108"/>
      <c r="BH71" s="108"/>
      <c r="BI71" s="108"/>
      <c r="BJ71" s="108"/>
      <c r="BK71" s="108"/>
      <c r="BL71" s="108"/>
      <c r="BM71" s="108"/>
      <c r="BN71" s="108"/>
      <c r="BO71" s="108"/>
      <c r="BP71" s="108"/>
      <c r="BQ71" s="108"/>
      <c r="BR71" s="108"/>
      <c r="BS71" s="108"/>
      <c r="BT71" s="108"/>
      <c r="BU71" s="108"/>
      <c r="BV71" s="108"/>
      <c r="BW71" s="108"/>
      <c r="BX71" s="109"/>
      <c r="BY71" s="107">
        <f>データ!DN11</f>
        <v>29</v>
      </c>
      <c r="BZ71" s="108"/>
      <c r="CA71" s="108"/>
      <c r="CB71" s="108"/>
      <c r="CC71" s="108"/>
      <c r="CD71" s="108"/>
      <c r="CE71" s="108"/>
      <c r="CF71" s="108"/>
      <c r="CG71" s="108"/>
      <c r="CH71" s="108"/>
      <c r="CI71" s="108"/>
      <c r="CJ71" s="108"/>
      <c r="CK71" s="108"/>
      <c r="CL71" s="108"/>
      <c r="CM71" s="108"/>
      <c r="CN71" s="108"/>
      <c r="CO71" s="108"/>
      <c r="CP71" s="108"/>
      <c r="CQ71" s="109"/>
      <c r="CR71" s="107">
        <f>データ!DO11</f>
        <v>7.3</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39</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t="str">
        <f>データ!FK11</f>
        <v>-</v>
      </c>
      <c r="FE71" s="106"/>
      <c r="FF71" s="106"/>
      <c r="FG71" s="106"/>
      <c r="FH71" s="106"/>
      <c r="FI71" s="106"/>
      <c r="FJ71" s="106"/>
      <c r="FK71" s="106"/>
      <c r="FL71" s="106"/>
      <c r="FM71" s="106"/>
      <c r="FN71" s="106"/>
      <c r="FO71" s="106"/>
      <c r="FP71" s="106"/>
      <c r="FQ71" s="106"/>
      <c r="FR71" s="106"/>
      <c r="FS71" s="106"/>
      <c r="FT71" s="106"/>
      <c r="FU71" s="106" t="str">
        <f>データ!FL11</f>
        <v>-</v>
      </c>
      <c r="FV71" s="106"/>
      <c r="FW71" s="106"/>
      <c r="FX71" s="106"/>
      <c r="FY71" s="106"/>
      <c r="FZ71" s="106"/>
      <c r="GA71" s="106"/>
      <c r="GB71" s="106"/>
      <c r="GC71" s="106"/>
      <c r="GD71" s="106"/>
      <c r="GE71" s="106"/>
      <c r="GF71" s="106"/>
      <c r="GG71" s="106"/>
      <c r="GH71" s="106"/>
      <c r="GI71" s="106"/>
      <c r="GJ71" s="106"/>
      <c r="GK71" s="106"/>
      <c r="GL71" s="106" t="str">
        <f>データ!FM11</f>
        <v>-</v>
      </c>
      <c r="GM71" s="106"/>
      <c r="GN71" s="106"/>
      <c r="GO71" s="106"/>
      <c r="GP71" s="106"/>
      <c r="GQ71" s="106"/>
      <c r="GR71" s="106"/>
      <c r="GS71" s="106"/>
      <c r="GT71" s="106"/>
      <c r="GU71" s="106"/>
      <c r="GV71" s="106"/>
      <c r="GW71" s="106"/>
      <c r="GX71" s="106"/>
      <c r="GY71" s="106"/>
      <c r="GZ71" s="106"/>
      <c r="HA71" s="106"/>
      <c r="HB71" s="106"/>
      <c r="HC71" s="106" t="str">
        <f>データ!FN11</f>
        <v>-</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f>データ!JH11</f>
        <v>45.9</v>
      </c>
      <c r="NE71" s="106"/>
      <c r="NF71" s="106"/>
      <c r="NG71" s="106"/>
      <c r="NH71" s="106"/>
      <c r="NI71" s="106"/>
      <c r="NJ71" s="106"/>
      <c r="NK71" s="106"/>
      <c r="NL71" s="106"/>
      <c r="NM71" s="106"/>
      <c r="NN71" s="106"/>
      <c r="NO71" s="106"/>
      <c r="NP71" s="106"/>
      <c r="NQ71" s="106"/>
      <c r="NR71" s="106"/>
      <c r="NS71" s="106"/>
      <c r="NT71" s="106"/>
      <c r="NU71" s="106">
        <f>データ!JI11</f>
        <v>34.700000000000003</v>
      </c>
      <c r="NV71" s="106"/>
      <c r="NW71" s="106"/>
      <c r="NX71" s="106"/>
      <c r="NY71" s="106"/>
      <c r="NZ71" s="106"/>
      <c r="OA71" s="106"/>
      <c r="OB71" s="106"/>
      <c r="OC71" s="106"/>
      <c r="OD71" s="106"/>
      <c r="OE71" s="106"/>
      <c r="OF71" s="106"/>
      <c r="OG71" s="106"/>
      <c r="OH71" s="106"/>
      <c r="OI71" s="106"/>
      <c r="OJ71" s="106"/>
      <c r="OK71" s="106"/>
      <c r="OL71" s="106">
        <f>データ!JJ11</f>
        <v>30</v>
      </c>
      <c r="OM71" s="106"/>
      <c r="ON71" s="106"/>
      <c r="OO71" s="106"/>
      <c r="OP71" s="106"/>
      <c r="OQ71" s="106"/>
      <c r="OR71" s="106"/>
      <c r="OS71" s="106"/>
      <c r="OT71" s="106"/>
      <c r="OU71" s="106"/>
      <c r="OV71" s="106"/>
      <c r="OW71" s="106"/>
      <c r="OX71" s="106"/>
      <c r="OY71" s="106"/>
      <c r="OZ71" s="106"/>
      <c r="PA71" s="106"/>
      <c r="PB71" s="106"/>
      <c r="PC71" s="106">
        <f>データ!JK11</f>
        <v>29</v>
      </c>
      <c r="PD71" s="106"/>
      <c r="PE71" s="106"/>
      <c r="PF71" s="106"/>
      <c r="PG71" s="106"/>
      <c r="PH71" s="106"/>
      <c r="PI71" s="106"/>
      <c r="PJ71" s="106"/>
      <c r="PK71" s="106"/>
      <c r="PL71" s="106"/>
      <c r="PM71" s="106"/>
      <c r="PN71" s="106"/>
      <c r="PO71" s="106"/>
      <c r="PP71" s="106"/>
      <c r="PQ71" s="106"/>
      <c r="PR71" s="106"/>
      <c r="PS71" s="106"/>
      <c r="PT71" s="106">
        <f>データ!JL11</f>
        <v>7.3</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9"/>
      <c r="VE71" s="130"/>
      <c r="VF71" s="130"/>
      <c r="VG71" s="130"/>
      <c r="VH71" s="130"/>
      <c r="VI71" s="130"/>
      <c r="VJ71" s="131"/>
    </row>
    <row r="72" spans="1:582" ht="14.25" customHeight="1" x14ac:dyDescent="0.15">
      <c r="A72" s="1"/>
      <c r="B72" s="30"/>
      <c r="C72" s="25"/>
      <c r="D72" s="25"/>
      <c r="E72" s="25"/>
      <c r="F72" s="25"/>
      <c r="G72" s="25"/>
      <c r="H72" s="103" t="s">
        <v>32</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6" t="str">
        <f>データ!FJ12</f>
        <v>-</v>
      </c>
      <c r="EN72" s="106"/>
      <c r="EO72" s="106"/>
      <c r="EP72" s="106"/>
      <c r="EQ72" s="106"/>
      <c r="ER72" s="106"/>
      <c r="ES72" s="106"/>
      <c r="ET72" s="106"/>
      <c r="EU72" s="106"/>
      <c r="EV72" s="106"/>
      <c r="EW72" s="106"/>
      <c r="EX72" s="106"/>
      <c r="EY72" s="106"/>
      <c r="EZ72" s="106"/>
      <c r="FA72" s="106"/>
      <c r="FB72" s="106"/>
      <c r="FC72" s="106"/>
      <c r="FD72" s="106" t="str">
        <f>データ!FK12</f>
        <v>-</v>
      </c>
      <c r="FE72" s="106"/>
      <c r="FF72" s="106"/>
      <c r="FG72" s="106"/>
      <c r="FH72" s="106"/>
      <c r="FI72" s="106"/>
      <c r="FJ72" s="106"/>
      <c r="FK72" s="106"/>
      <c r="FL72" s="106"/>
      <c r="FM72" s="106"/>
      <c r="FN72" s="106"/>
      <c r="FO72" s="106"/>
      <c r="FP72" s="106"/>
      <c r="FQ72" s="106"/>
      <c r="FR72" s="106"/>
      <c r="FS72" s="106"/>
      <c r="FT72" s="106"/>
      <c r="FU72" s="106" t="str">
        <f>データ!FL12</f>
        <v>-</v>
      </c>
      <c r="FV72" s="106"/>
      <c r="FW72" s="106"/>
      <c r="FX72" s="106"/>
      <c r="FY72" s="106"/>
      <c r="FZ72" s="106"/>
      <c r="GA72" s="106"/>
      <c r="GB72" s="106"/>
      <c r="GC72" s="106"/>
      <c r="GD72" s="106"/>
      <c r="GE72" s="106"/>
      <c r="GF72" s="106"/>
      <c r="GG72" s="106"/>
      <c r="GH72" s="106"/>
      <c r="GI72" s="106"/>
      <c r="GJ72" s="106"/>
      <c r="GK72" s="106"/>
      <c r="GL72" s="106" t="str">
        <f>データ!FM12</f>
        <v>-</v>
      </c>
      <c r="GM72" s="106"/>
      <c r="GN72" s="106"/>
      <c r="GO72" s="106"/>
      <c r="GP72" s="106"/>
      <c r="GQ72" s="106"/>
      <c r="GR72" s="106"/>
      <c r="GS72" s="106"/>
      <c r="GT72" s="106"/>
      <c r="GU72" s="106"/>
      <c r="GV72" s="106"/>
      <c r="GW72" s="106"/>
      <c r="GX72" s="106"/>
      <c r="GY72" s="106"/>
      <c r="GZ72" s="106"/>
      <c r="HA72" s="106"/>
      <c r="HB72" s="106"/>
      <c r="HC72" s="106" t="str">
        <f>データ!FN12</f>
        <v>-</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6">
        <f>データ!JH12</f>
        <v>34.200000000000003</v>
      </c>
      <c r="NE72" s="106"/>
      <c r="NF72" s="106"/>
      <c r="NG72" s="106"/>
      <c r="NH72" s="106"/>
      <c r="NI72" s="106"/>
      <c r="NJ72" s="106"/>
      <c r="NK72" s="106"/>
      <c r="NL72" s="106"/>
      <c r="NM72" s="106"/>
      <c r="NN72" s="106"/>
      <c r="NO72" s="106"/>
      <c r="NP72" s="106"/>
      <c r="NQ72" s="106"/>
      <c r="NR72" s="106"/>
      <c r="NS72" s="106"/>
      <c r="NT72" s="106"/>
      <c r="NU72" s="106">
        <f>データ!JI12</f>
        <v>46.6</v>
      </c>
      <c r="NV72" s="106"/>
      <c r="NW72" s="106"/>
      <c r="NX72" s="106"/>
      <c r="NY72" s="106"/>
      <c r="NZ72" s="106"/>
      <c r="OA72" s="106"/>
      <c r="OB72" s="106"/>
      <c r="OC72" s="106"/>
      <c r="OD72" s="106"/>
      <c r="OE72" s="106"/>
      <c r="OF72" s="106"/>
      <c r="OG72" s="106"/>
      <c r="OH72" s="106"/>
      <c r="OI72" s="106"/>
      <c r="OJ72" s="106"/>
      <c r="OK72" s="106"/>
      <c r="OL72" s="106">
        <f>データ!JJ12</f>
        <v>30.5</v>
      </c>
      <c r="OM72" s="106"/>
      <c r="ON72" s="106"/>
      <c r="OO72" s="106"/>
      <c r="OP72" s="106"/>
      <c r="OQ72" s="106"/>
      <c r="OR72" s="106"/>
      <c r="OS72" s="106"/>
      <c r="OT72" s="106"/>
      <c r="OU72" s="106"/>
      <c r="OV72" s="106"/>
      <c r="OW72" s="106"/>
      <c r="OX72" s="106"/>
      <c r="OY72" s="106"/>
      <c r="OZ72" s="106"/>
      <c r="PA72" s="106"/>
      <c r="PB72" s="106"/>
      <c r="PC72" s="106">
        <f>データ!JK12</f>
        <v>24.4</v>
      </c>
      <c r="PD72" s="106"/>
      <c r="PE72" s="106"/>
      <c r="PF72" s="106"/>
      <c r="PG72" s="106"/>
      <c r="PH72" s="106"/>
      <c r="PI72" s="106"/>
      <c r="PJ72" s="106"/>
      <c r="PK72" s="106"/>
      <c r="PL72" s="106"/>
      <c r="PM72" s="106"/>
      <c r="PN72" s="106"/>
      <c r="PO72" s="106"/>
      <c r="PP72" s="106"/>
      <c r="PQ72" s="106"/>
      <c r="PR72" s="106"/>
      <c r="PS72" s="106"/>
      <c r="PT72" s="106">
        <f>データ!JL12</f>
        <v>17.100000000000001</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9"/>
      <c r="VE72" s="130"/>
      <c r="VF72" s="130"/>
      <c r="VG72" s="130"/>
      <c r="VH72" s="130"/>
      <c r="VI72" s="130"/>
      <c r="VJ72" s="131"/>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9"/>
      <c r="VE73" s="130"/>
      <c r="VF73" s="130"/>
      <c r="VG73" s="130"/>
      <c r="VH73" s="130"/>
      <c r="VI73" s="130"/>
      <c r="VJ73" s="131"/>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9"/>
      <c r="VE74" s="130"/>
      <c r="VF74" s="130"/>
      <c r="VG74" s="130"/>
      <c r="VH74" s="130"/>
      <c r="VI74" s="130"/>
      <c r="VJ74" s="131"/>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9"/>
      <c r="VE75" s="130"/>
      <c r="VF75" s="130"/>
      <c r="VG75" s="130"/>
      <c r="VH75" s="130"/>
      <c r="VI75" s="130"/>
      <c r="VJ75" s="131"/>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9"/>
      <c r="VE76" s="130"/>
      <c r="VF76" s="130"/>
      <c r="VG76" s="130"/>
      <c r="VH76" s="130"/>
      <c r="VI76" s="130"/>
      <c r="VJ76" s="131"/>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9"/>
      <c r="VE77" s="130"/>
      <c r="VF77" s="130"/>
      <c r="VG77" s="130"/>
      <c r="VH77" s="130"/>
      <c r="VI77" s="130"/>
      <c r="VJ77" s="131"/>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9"/>
      <c r="VE78" s="130"/>
      <c r="VF78" s="130"/>
      <c r="VG78" s="130"/>
      <c r="VH78" s="130"/>
      <c r="VI78" s="130"/>
      <c r="VJ78" s="131"/>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9"/>
      <c r="VE79" s="130"/>
      <c r="VF79" s="130"/>
      <c r="VG79" s="130"/>
      <c r="VH79" s="130"/>
      <c r="VI79" s="130"/>
      <c r="VJ79" s="131"/>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9"/>
      <c r="VE80" s="130"/>
      <c r="VF80" s="130"/>
      <c r="VG80" s="130"/>
      <c r="VH80" s="130"/>
      <c r="VI80" s="130"/>
      <c r="VJ80" s="131"/>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9"/>
      <c r="VE81" s="130"/>
      <c r="VF81" s="130"/>
      <c r="VG81" s="130"/>
      <c r="VH81" s="130"/>
      <c r="VI81" s="130"/>
      <c r="VJ81" s="131"/>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9"/>
      <c r="VE82" s="130"/>
      <c r="VF82" s="130"/>
      <c r="VG82" s="130"/>
      <c r="VH82" s="130"/>
      <c r="VI82" s="130"/>
      <c r="VJ82" s="131"/>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9"/>
      <c r="VE83" s="130"/>
      <c r="VF83" s="130"/>
      <c r="VG83" s="130"/>
      <c r="VH83" s="130"/>
      <c r="VI83" s="130"/>
      <c r="VJ83" s="131"/>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9"/>
      <c r="VE84" s="130"/>
      <c r="VF84" s="130"/>
      <c r="VG84" s="130"/>
      <c r="VH84" s="130"/>
      <c r="VI84" s="130"/>
      <c r="VJ84" s="131"/>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9"/>
      <c r="VE85" s="130"/>
      <c r="VF85" s="130"/>
      <c r="VG85" s="130"/>
      <c r="VH85" s="130"/>
      <c r="VI85" s="130"/>
      <c r="VJ85" s="131"/>
    </row>
    <row r="86" spans="1:582" ht="14.25" customHeight="1" x14ac:dyDescent="0.15">
      <c r="A86" s="1"/>
      <c r="B86" s="30"/>
      <c r="C86" s="25"/>
      <c r="D86" s="25"/>
      <c r="E86" s="25"/>
      <c r="F86" s="25"/>
      <c r="G86" s="25"/>
      <c r="H86" s="103" t="s">
        <v>30</v>
      </c>
      <c r="I86" s="104"/>
      <c r="J86" s="104"/>
      <c r="K86" s="104"/>
      <c r="L86" s="104"/>
      <c r="M86" s="104"/>
      <c r="N86" s="104"/>
      <c r="O86" s="104"/>
      <c r="P86" s="104"/>
      <c r="Q86" s="104"/>
      <c r="R86" s="104"/>
      <c r="S86" s="105"/>
      <c r="T86" s="107">
        <f>データ!DU11</f>
        <v>93.1</v>
      </c>
      <c r="U86" s="108"/>
      <c r="V86" s="108"/>
      <c r="W86" s="108"/>
      <c r="X86" s="108"/>
      <c r="Y86" s="108"/>
      <c r="Z86" s="108"/>
      <c r="AA86" s="108"/>
      <c r="AB86" s="108"/>
      <c r="AC86" s="108"/>
      <c r="AD86" s="108"/>
      <c r="AE86" s="108"/>
      <c r="AF86" s="108"/>
      <c r="AG86" s="108"/>
      <c r="AH86" s="108"/>
      <c r="AI86" s="108"/>
      <c r="AJ86" s="108"/>
      <c r="AK86" s="108"/>
      <c r="AL86" s="109"/>
      <c r="AM86" s="107">
        <f>データ!DV11</f>
        <v>57.8</v>
      </c>
      <c r="AN86" s="108"/>
      <c r="AO86" s="108"/>
      <c r="AP86" s="108"/>
      <c r="AQ86" s="108"/>
      <c r="AR86" s="108"/>
      <c r="AS86" s="108"/>
      <c r="AT86" s="108"/>
      <c r="AU86" s="108"/>
      <c r="AV86" s="108"/>
      <c r="AW86" s="108"/>
      <c r="AX86" s="108"/>
      <c r="AY86" s="108"/>
      <c r="AZ86" s="108"/>
      <c r="BA86" s="108"/>
      <c r="BB86" s="108"/>
      <c r="BC86" s="108"/>
      <c r="BD86" s="108"/>
      <c r="BE86" s="109"/>
      <c r="BF86" s="107">
        <f>データ!DW11</f>
        <v>0</v>
      </c>
      <c r="BG86" s="108"/>
      <c r="BH86" s="108"/>
      <c r="BI86" s="108"/>
      <c r="BJ86" s="108"/>
      <c r="BK86" s="108"/>
      <c r="BL86" s="108"/>
      <c r="BM86" s="108"/>
      <c r="BN86" s="108"/>
      <c r="BO86" s="108"/>
      <c r="BP86" s="108"/>
      <c r="BQ86" s="108"/>
      <c r="BR86" s="108"/>
      <c r="BS86" s="108"/>
      <c r="BT86" s="108"/>
      <c r="BU86" s="108"/>
      <c r="BV86" s="108"/>
      <c r="BW86" s="108"/>
      <c r="BX86" s="109"/>
      <c r="BY86" s="107">
        <f>データ!DX11</f>
        <v>0</v>
      </c>
      <c r="BZ86" s="108"/>
      <c r="CA86" s="108"/>
      <c r="CB86" s="108"/>
      <c r="CC86" s="108"/>
      <c r="CD86" s="108"/>
      <c r="CE86" s="108"/>
      <c r="CF86" s="108"/>
      <c r="CG86" s="108"/>
      <c r="CH86" s="108"/>
      <c r="CI86" s="108"/>
      <c r="CJ86" s="108"/>
      <c r="CK86" s="108"/>
      <c r="CL86" s="108"/>
      <c r="CM86" s="108"/>
      <c r="CN86" s="108"/>
      <c r="CO86" s="108"/>
      <c r="CP86" s="108"/>
      <c r="CQ86" s="109"/>
      <c r="CR86" s="107">
        <f>データ!DY11</f>
        <v>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t="str">
        <f>データ!FU11</f>
        <v>-</v>
      </c>
      <c r="FE86" s="106"/>
      <c r="FF86" s="106"/>
      <c r="FG86" s="106"/>
      <c r="FH86" s="106"/>
      <c r="FI86" s="106"/>
      <c r="FJ86" s="106"/>
      <c r="FK86" s="106"/>
      <c r="FL86" s="106"/>
      <c r="FM86" s="106"/>
      <c r="FN86" s="106"/>
      <c r="FO86" s="106"/>
      <c r="FP86" s="106"/>
      <c r="FQ86" s="106"/>
      <c r="FR86" s="106"/>
      <c r="FS86" s="106"/>
      <c r="FT86" s="106"/>
      <c r="FU86" s="106" t="str">
        <f>データ!FV11</f>
        <v>-</v>
      </c>
      <c r="FV86" s="106"/>
      <c r="FW86" s="106"/>
      <c r="FX86" s="106"/>
      <c r="FY86" s="106"/>
      <c r="FZ86" s="106"/>
      <c r="GA86" s="106"/>
      <c r="GB86" s="106"/>
      <c r="GC86" s="106"/>
      <c r="GD86" s="106"/>
      <c r="GE86" s="106"/>
      <c r="GF86" s="106"/>
      <c r="GG86" s="106"/>
      <c r="GH86" s="106"/>
      <c r="GI86" s="106"/>
      <c r="GJ86" s="106"/>
      <c r="GK86" s="106"/>
      <c r="GL86" s="106" t="str">
        <f>データ!FW11</f>
        <v>-</v>
      </c>
      <c r="GM86" s="106"/>
      <c r="GN86" s="106"/>
      <c r="GO86" s="106"/>
      <c r="GP86" s="106"/>
      <c r="GQ86" s="106"/>
      <c r="GR86" s="106"/>
      <c r="GS86" s="106"/>
      <c r="GT86" s="106"/>
      <c r="GU86" s="106"/>
      <c r="GV86" s="106"/>
      <c r="GW86" s="106"/>
      <c r="GX86" s="106"/>
      <c r="GY86" s="106"/>
      <c r="GZ86" s="106"/>
      <c r="HA86" s="106"/>
      <c r="HB86" s="106"/>
      <c r="HC86" s="106" t="str">
        <f>データ!FX11</f>
        <v>-</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f>データ!JR11</f>
        <v>93.1</v>
      </c>
      <c r="NE86" s="106"/>
      <c r="NF86" s="106"/>
      <c r="NG86" s="106"/>
      <c r="NH86" s="106"/>
      <c r="NI86" s="106"/>
      <c r="NJ86" s="106"/>
      <c r="NK86" s="106"/>
      <c r="NL86" s="106"/>
      <c r="NM86" s="106"/>
      <c r="NN86" s="106"/>
      <c r="NO86" s="106"/>
      <c r="NP86" s="106"/>
      <c r="NQ86" s="106"/>
      <c r="NR86" s="106"/>
      <c r="NS86" s="106"/>
      <c r="NT86" s="106"/>
      <c r="NU86" s="106">
        <f>データ!JS11</f>
        <v>57.8</v>
      </c>
      <c r="NV86" s="106"/>
      <c r="NW86" s="106"/>
      <c r="NX86" s="106"/>
      <c r="NY86" s="106"/>
      <c r="NZ86" s="106"/>
      <c r="OA86" s="106"/>
      <c r="OB86" s="106"/>
      <c r="OC86" s="106"/>
      <c r="OD86" s="106"/>
      <c r="OE86" s="106"/>
      <c r="OF86" s="106"/>
      <c r="OG86" s="106"/>
      <c r="OH86" s="106"/>
      <c r="OI86" s="106"/>
      <c r="OJ86" s="106"/>
      <c r="OK86" s="106"/>
      <c r="OL86" s="106">
        <f>データ!JT11</f>
        <v>0</v>
      </c>
      <c r="OM86" s="106"/>
      <c r="ON86" s="106"/>
      <c r="OO86" s="106"/>
      <c r="OP86" s="106"/>
      <c r="OQ86" s="106"/>
      <c r="OR86" s="106"/>
      <c r="OS86" s="106"/>
      <c r="OT86" s="106"/>
      <c r="OU86" s="106"/>
      <c r="OV86" s="106"/>
      <c r="OW86" s="106"/>
      <c r="OX86" s="106"/>
      <c r="OY86" s="106"/>
      <c r="OZ86" s="106"/>
      <c r="PA86" s="106"/>
      <c r="PB86" s="106"/>
      <c r="PC86" s="106">
        <f>データ!JU11</f>
        <v>0</v>
      </c>
      <c r="PD86" s="106"/>
      <c r="PE86" s="106"/>
      <c r="PF86" s="106"/>
      <c r="PG86" s="106"/>
      <c r="PH86" s="106"/>
      <c r="PI86" s="106"/>
      <c r="PJ86" s="106"/>
      <c r="PK86" s="106"/>
      <c r="PL86" s="106"/>
      <c r="PM86" s="106"/>
      <c r="PN86" s="106"/>
      <c r="PO86" s="106"/>
      <c r="PP86" s="106"/>
      <c r="PQ86" s="106"/>
      <c r="PR86" s="106"/>
      <c r="PS86" s="106"/>
      <c r="PT86" s="106">
        <f>データ!JV11</f>
        <v>0</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9"/>
      <c r="VE86" s="130"/>
      <c r="VF86" s="130"/>
      <c r="VG86" s="130"/>
      <c r="VH86" s="130"/>
      <c r="VI86" s="130"/>
      <c r="VJ86" s="131"/>
    </row>
    <row r="87" spans="1:582" ht="14.25" customHeight="1" x14ac:dyDescent="0.15">
      <c r="A87" s="1"/>
      <c r="B87" s="30"/>
      <c r="C87" s="25"/>
      <c r="D87" s="25"/>
      <c r="E87" s="25"/>
      <c r="F87" s="25"/>
      <c r="G87" s="25"/>
      <c r="H87" s="103" t="s">
        <v>32</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6" t="str">
        <f>データ!FT12</f>
        <v>-</v>
      </c>
      <c r="EN87" s="106"/>
      <c r="EO87" s="106"/>
      <c r="EP87" s="106"/>
      <c r="EQ87" s="106"/>
      <c r="ER87" s="106"/>
      <c r="ES87" s="106"/>
      <c r="ET87" s="106"/>
      <c r="EU87" s="106"/>
      <c r="EV87" s="106"/>
      <c r="EW87" s="106"/>
      <c r="EX87" s="106"/>
      <c r="EY87" s="106"/>
      <c r="EZ87" s="106"/>
      <c r="FA87" s="106"/>
      <c r="FB87" s="106"/>
      <c r="FC87" s="106"/>
      <c r="FD87" s="106" t="str">
        <f>データ!FU12</f>
        <v>-</v>
      </c>
      <c r="FE87" s="106"/>
      <c r="FF87" s="106"/>
      <c r="FG87" s="106"/>
      <c r="FH87" s="106"/>
      <c r="FI87" s="106"/>
      <c r="FJ87" s="106"/>
      <c r="FK87" s="106"/>
      <c r="FL87" s="106"/>
      <c r="FM87" s="106"/>
      <c r="FN87" s="106"/>
      <c r="FO87" s="106"/>
      <c r="FP87" s="106"/>
      <c r="FQ87" s="106"/>
      <c r="FR87" s="106"/>
      <c r="FS87" s="106"/>
      <c r="FT87" s="106"/>
      <c r="FU87" s="106" t="str">
        <f>データ!FV12</f>
        <v>-</v>
      </c>
      <c r="FV87" s="106"/>
      <c r="FW87" s="106"/>
      <c r="FX87" s="106"/>
      <c r="FY87" s="106"/>
      <c r="FZ87" s="106"/>
      <c r="GA87" s="106"/>
      <c r="GB87" s="106"/>
      <c r="GC87" s="106"/>
      <c r="GD87" s="106"/>
      <c r="GE87" s="106"/>
      <c r="GF87" s="106"/>
      <c r="GG87" s="106"/>
      <c r="GH87" s="106"/>
      <c r="GI87" s="106"/>
      <c r="GJ87" s="106"/>
      <c r="GK87" s="106"/>
      <c r="GL87" s="106" t="str">
        <f>データ!FW12</f>
        <v>-</v>
      </c>
      <c r="GM87" s="106"/>
      <c r="GN87" s="106"/>
      <c r="GO87" s="106"/>
      <c r="GP87" s="106"/>
      <c r="GQ87" s="106"/>
      <c r="GR87" s="106"/>
      <c r="GS87" s="106"/>
      <c r="GT87" s="106"/>
      <c r="GU87" s="106"/>
      <c r="GV87" s="106"/>
      <c r="GW87" s="106"/>
      <c r="GX87" s="106"/>
      <c r="GY87" s="106"/>
      <c r="GZ87" s="106"/>
      <c r="HA87" s="106"/>
      <c r="HB87" s="106"/>
      <c r="HC87" s="106" t="str">
        <f>データ!FX12</f>
        <v>-</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6">
        <f>データ!JR12</f>
        <v>42.3</v>
      </c>
      <c r="NE87" s="106"/>
      <c r="NF87" s="106"/>
      <c r="NG87" s="106"/>
      <c r="NH87" s="106"/>
      <c r="NI87" s="106"/>
      <c r="NJ87" s="106"/>
      <c r="NK87" s="106"/>
      <c r="NL87" s="106"/>
      <c r="NM87" s="106"/>
      <c r="NN87" s="106"/>
      <c r="NO87" s="106"/>
      <c r="NP87" s="106"/>
      <c r="NQ87" s="106"/>
      <c r="NR87" s="106"/>
      <c r="NS87" s="106"/>
      <c r="NT87" s="106"/>
      <c r="NU87" s="106">
        <f>データ!JS12</f>
        <v>108</v>
      </c>
      <c r="NV87" s="106"/>
      <c r="NW87" s="106"/>
      <c r="NX87" s="106"/>
      <c r="NY87" s="106"/>
      <c r="NZ87" s="106"/>
      <c r="OA87" s="106"/>
      <c r="OB87" s="106"/>
      <c r="OC87" s="106"/>
      <c r="OD87" s="106"/>
      <c r="OE87" s="106"/>
      <c r="OF87" s="106"/>
      <c r="OG87" s="106"/>
      <c r="OH87" s="106"/>
      <c r="OI87" s="106"/>
      <c r="OJ87" s="106"/>
      <c r="OK87" s="106"/>
      <c r="OL87" s="106">
        <f>データ!JT12</f>
        <v>459.2</v>
      </c>
      <c r="OM87" s="106"/>
      <c r="ON87" s="106"/>
      <c r="OO87" s="106"/>
      <c r="OP87" s="106"/>
      <c r="OQ87" s="106"/>
      <c r="OR87" s="106"/>
      <c r="OS87" s="106"/>
      <c r="OT87" s="106"/>
      <c r="OU87" s="106"/>
      <c r="OV87" s="106"/>
      <c r="OW87" s="106"/>
      <c r="OX87" s="106"/>
      <c r="OY87" s="106"/>
      <c r="OZ87" s="106"/>
      <c r="PA87" s="106"/>
      <c r="PB87" s="106"/>
      <c r="PC87" s="106">
        <f>データ!JU12</f>
        <v>331.9</v>
      </c>
      <c r="PD87" s="106"/>
      <c r="PE87" s="106"/>
      <c r="PF87" s="106"/>
      <c r="PG87" s="106"/>
      <c r="PH87" s="106"/>
      <c r="PI87" s="106"/>
      <c r="PJ87" s="106"/>
      <c r="PK87" s="106"/>
      <c r="PL87" s="106"/>
      <c r="PM87" s="106"/>
      <c r="PN87" s="106"/>
      <c r="PO87" s="106"/>
      <c r="PP87" s="106"/>
      <c r="PQ87" s="106"/>
      <c r="PR87" s="106"/>
      <c r="PS87" s="106"/>
      <c r="PT87" s="106">
        <f>データ!JV12</f>
        <v>450.4</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9"/>
      <c r="VE87" s="130"/>
      <c r="VF87" s="130"/>
      <c r="VG87" s="130"/>
      <c r="VH87" s="130"/>
      <c r="VI87" s="130"/>
      <c r="VJ87" s="131"/>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9"/>
      <c r="VE88" s="130"/>
      <c r="VF88" s="130"/>
      <c r="VG88" s="130"/>
      <c r="VH88" s="130"/>
      <c r="VI88" s="130"/>
      <c r="VJ88" s="131"/>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9"/>
      <c r="VE89" s="130"/>
      <c r="VF89" s="130"/>
      <c r="VG89" s="130"/>
      <c r="VH89" s="130"/>
      <c r="VI89" s="130"/>
      <c r="VJ89" s="131"/>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9"/>
      <c r="VE90" s="130"/>
      <c r="VF90" s="130"/>
      <c r="VG90" s="130"/>
      <c r="VH90" s="130"/>
      <c r="VI90" s="130"/>
      <c r="VJ90" s="131"/>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9"/>
      <c r="VE91" s="130"/>
      <c r="VF91" s="130"/>
      <c r="VG91" s="130"/>
      <c r="VH91" s="130"/>
      <c r="VI91" s="130"/>
      <c r="VJ91" s="131"/>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9"/>
      <c r="VE92" s="130"/>
      <c r="VF92" s="130"/>
      <c r="VG92" s="130"/>
      <c r="VH92" s="130"/>
      <c r="VI92" s="130"/>
      <c r="VJ92" s="131"/>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9"/>
      <c r="VE93" s="130"/>
      <c r="VF93" s="130"/>
      <c r="VG93" s="130"/>
      <c r="VH93" s="130"/>
      <c r="VI93" s="130"/>
      <c r="VJ93" s="131"/>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9"/>
      <c r="VE94" s="130"/>
      <c r="VF94" s="130"/>
      <c r="VG94" s="130"/>
      <c r="VH94" s="130"/>
      <c r="VI94" s="130"/>
      <c r="VJ94" s="131"/>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9"/>
      <c r="VE95" s="130"/>
      <c r="VF95" s="130"/>
      <c r="VG95" s="130"/>
      <c r="VH95" s="130"/>
      <c r="VI95" s="130"/>
      <c r="VJ95" s="131"/>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9"/>
      <c r="VE96" s="130"/>
      <c r="VF96" s="130"/>
      <c r="VG96" s="130"/>
      <c r="VH96" s="130"/>
      <c r="VI96" s="130"/>
      <c r="VJ96" s="131"/>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2"/>
      <c r="VE97" s="133"/>
      <c r="VF97" s="133"/>
      <c r="VG97" s="133"/>
      <c r="VH97" s="133"/>
      <c r="VI97" s="133"/>
      <c r="VJ97" s="134"/>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40</v>
      </c>
      <c r="VE98" s="121"/>
      <c r="VF98" s="121"/>
      <c r="VG98" s="121"/>
      <c r="VH98" s="121"/>
      <c r="VI98" s="121"/>
      <c r="VJ98" s="122"/>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270</v>
      </c>
      <c r="VE100" s="115"/>
      <c r="VF100" s="115"/>
      <c r="VG100" s="115"/>
      <c r="VH100" s="115"/>
      <c r="VI100" s="115"/>
      <c r="VJ100" s="116"/>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15">
      <c r="A102" s="1"/>
      <c r="B102" s="30"/>
      <c r="C102" s="25"/>
      <c r="D102" s="25"/>
      <c r="E102" s="25"/>
      <c r="F102" s="25"/>
      <c r="G102" s="25"/>
      <c r="H102" s="103" t="s">
        <v>32</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t="str">
        <f>データ!GO11</f>
        <v>-</v>
      </c>
      <c r="FE117" s="106"/>
      <c r="FF117" s="106"/>
      <c r="FG117" s="106"/>
      <c r="FH117" s="106"/>
      <c r="FI117" s="106"/>
      <c r="FJ117" s="106"/>
      <c r="FK117" s="106"/>
      <c r="FL117" s="106"/>
      <c r="FM117" s="106"/>
      <c r="FN117" s="106"/>
      <c r="FO117" s="106"/>
      <c r="FP117" s="106"/>
      <c r="FQ117" s="106"/>
      <c r="FR117" s="106"/>
      <c r="FS117" s="106"/>
      <c r="FT117" s="106"/>
      <c r="FU117" s="106" t="str">
        <f>データ!GP11</f>
        <v>-</v>
      </c>
      <c r="FV117" s="106"/>
      <c r="FW117" s="106"/>
      <c r="FX117" s="106"/>
      <c r="FY117" s="106"/>
      <c r="FZ117" s="106"/>
      <c r="GA117" s="106"/>
      <c r="GB117" s="106"/>
      <c r="GC117" s="106"/>
      <c r="GD117" s="106"/>
      <c r="GE117" s="106"/>
      <c r="GF117" s="106"/>
      <c r="GG117" s="106"/>
      <c r="GH117" s="106"/>
      <c r="GI117" s="106"/>
      <c r="GJ117" s="106"/>
      <c r="GK117" s="106"/>
      <c r="GL117" s="106" t="str">
        <f>データ!GQ11</f>
        <v>-</v>
      </c>
      <c r="GM117" s="106"/>
      <c r="GN117" s="106"/>
      <c r="GO117" s="106"/>
      <c r="GP117" s="106"/>
      <c r="GQ117" s="106"/>
      <c r="GR117" s="106"/>
      <c r="GS117" s="106"/>
      <c r="GT117" s="106"/>
      <c r="GU117" s="106"/>
      <c r="GV117" s="106"/>
      <c r="GW117" s="106"/>
      <c r="GX117" s="106"/>
      <c r="GY117" s="106"/>
      <c r="GZ117" s="106"/>
      <c r="HA117" s="106"/>
      <c r="HB117" s="106"/>
      <c r="HC117" s="106" t="str">
        <f>データ!GR11</f>
        <v>-</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f>データ!KL11</f>
        <v>100</v>
      </c>
      <c r="NE117" s="106"/>
      <c r="NF117" s="106"/>
      <c r="NG117" s="106"/>
      <c r="NH117" s="106"/>
      <c r="NI117" s="106"/>
      <c r="NJ117" s="106"/>
      <c r="NK117" s="106"/>
      <c r="NL117" s="106"/>
      <c r="NM117" s="106"/>
      <c r="NN117" s="106"/>
      <c r="NO117" s="106"/>
      <c r="NP117" s="106"/>
      <c r="NQ117" s="106"/>
      <c r="NR117" s="106"/>
      <c r="NS117" s="106"/>
      <c r="NT117" s="106"/>
      <c r="NU117" s="106">
        <f>データ!KM11</f>
        <v>100</v>
      </c>
      <c r="NV117" s="106"/>
      <c r="NW117" s="106"/>
      <c r="NX117" s="106"/>
      <c r="NY117" s="106"/>
      <c r="NZ117" s="106"/>
      <c r="OA117" s="106"/>
      <c r="OB117" s="106"/>
      <c r="OC117" s="106"/>
      <c r="OD117" s="106"/>
      <c r="OE117" s="106"/>
      <c r="OF117" s="106"/>
      <c r="OG117" s="106"/>
      <c r="OH117" s="106"/>
      <c r="OI117" s="106"/>
      <c r="OJ117" s="106"/>
      <c r="OK117" s="106"/>
      <c r="OL117" s="106">
        <f>データ!KN11</f>
        <v>100</v>
      </c>
      <c r="OM117" s="106"/>
      <c r="ON117" s="106"/>
      <c r="OO117" s="106"/>
      <c r="OP117" s="106"/>
      <c r="OQ117" s="106"/>
      <c r="OR117" s="106"/>
      <c r="OS117" s="106"/>
      <c r="OT117" s="106"/>
      <c r="OU117" s="106"/>
      <c r="OV117" s="106"/>
      <c r="OW117" s="106"/>
      <c r="OX117" s="106"/>
      <c r="OY117" s="106"/>
      <c r="OZ117" s="106"/>
      <c r="PA117" s="106"/>
      <c r="PB117" s="106"/>
      <c r="PC117" s="106">
        <f>データ!KO11</f>
        <v>100</v>
      </c>
      <c r="PD117" s="106"/>
      <c r="PE117" s="106"/>
      <c r="PF117" s="106"/>
      <c r="PG117" s="106"/>
      <c r="PH117" s="106"/>
      <c r="PI117" s="106"/>
      <c r="PJ117" s="106"/>
      <c r="PK117" s="106"/>
      <c r="PL117" s="106"/>
      <c r="PM117" s="106"/>
      <c r="PN117" s="106"/>
      <c r="PO117" s="106"/>
      <c r="PP117" s="106"/>
      <c r="PQ117" s="106"/>
      <c r="PR117" s="106"/>
      <c r="PS117" s="106"/>
      <c r="PT117" s="106">
        <f>データ!KP11</f>
        <v>100</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41</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15">
      <c r="A118" s="1"/>
      <c r="B118" s="30"/>
      <c r="C118" s="25"/>
      <c r="D118" s="25"/>
      <c r="E118" s="25"/>
      <c r="F118" s="25"/>
      <c r="G118" s="25"/>
      <c r="H118" s="103" t="s">
        <v>32</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6" t="str">
        <f>データ!GN12</f>
        <v>-</v>
      </c>
      <c r="EN118" s="106"/>
      <c r="EO118" s="106"/>
      <c r="EP118" s="106"/>
      <c r="EQ118" s="106"/>
      <c r="ER118" s="106"/>
      <c r="ES118" s="106"/>
      <c r="ET118" s="106"/>
      <c r="EU118" s="106"/>
      <c r="EV118" s="106"/>
      <c r="EW118" s="106"/>
      <c r="EX118" s="106"/>
      <c r="EY118" s="106"/>
      <c r="EZ118" s="106"/>
      <c r="FA118" s="106"/>
      <c r="FB118" s="106"/>
      <c r="FC118" s="106"/>
      <c r="FD118" s="106" t="str">
        <f>データ!GO12</f>
        <v>-</v>
      </c>
      <c r="FE118" s="106"/>
      <c r="FF118" s="106"/>
      <c r="FG118" s="106"/>
      <c r="FH118" s="106"/>
      <c r="FI118" s="106"/>
      <c r="FJ118" s="106"/>
      <c r="FK118" s="106"/>
      <c r="FL118" s="106"/>
      <c r="FM118" s="106"/>
      <c r="FN118" s="106"/>
      <c r="FO118" s="106"/>
      <c r="FP118" s="106"/>
      <c r="FQ118" s="106"/>
      <c r="FR118" s="106"/>
      <c r="FS118" s="106"/>
      <c r="FT118" s="106"/>
      <c r="FU118" s="106" t="str">
        <f>データ!GP12</f>
        <v>-</v>
      </c>
      <c r="FV118" s="106"/>
      <c r="FW118" s="106"/>
      <c r="FX118" s="106"/>
      <c r="FY118" s="106"/>
      <c r="FZ118" s="106"/>
      <c r="GA118" s="106"/>
      <c r="GB118" s="106"/>
      <c r="GC118" s="106"/>
      <c r="GD118" s="106"/>
      <c r="GE118" s="106"/>
      <c r="GF118" s="106"/>
      <c r="GG118" s="106"/>
      <c r="GH118" s="106"/>
      <c r="GI118" s="106"/>
      <c r="GJ118" s="106"/>
      <c r="GK118" s="106"/>
      <c r="GL118" s="106" t="str">
        <f>データ!GQ12</f>
        <v>-</v>
      </c>
      <c r="GM118" s="106"/>
      <c r="GN118" s="106"/>
      <c r="GO118" s="106"/>
      <c r="GP118" s="106"/>
      <c r="GQ118" s="106"/>
      <c r="GR118" s="106"/>
      <c r="GS118" s="106"/>
      <c r="GT118" s="106"/>
      <c r="GU118" s="106"/>
      <c r="GV118" s="106"/>
      <c r="GW118" s="106"/>
      <c r="GX118" s="106"/>
      <c r="GY118" s="106"/>
      <c r="GZ118" s="106"/>
      <c r="HA118" s="106"/>
      <c r="HB118" s="106"/>
      <c r="HC118" s="106" t="str">
        <f>データ!GR12</f>
        <v>-</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6">
        <f>データ!KL12</f>
        <v>95.8</v>
      </c>
      <c r="NE118" s="106"/>
      <c r="NF118" s="106"/>
      <c r="NG118" s="106"/>
      <c r="NH118" s="106"/>
      <c r="NI118" s="106"/>
      <c r="NJ118" s="106"/>
      <c r="NK118" s="106"/>
      <c r="NL118" s="106"/>
      <c r="NM118" s="106"/>
      <c r="NN118" s="106"/>
      <c r="NO118" s="106"/>
      <c r="NP118" s="106"/>
      <c r="NQ118" s="106"/>
      <c r="NR118" s="106"/>
      <c r="NS118" s="106"/>
      <c r="NT118" s="106"/>
      <c r="NU118" s="106">
        <f>データ!KM12</f>
        <v>92</v>
      </c>
      <c r="NV118" s="106"/>
      <c r="NW118" s="106"/>
      <c r="NX118" s="106"/>
      <c r="NY118" s="106"/>
      <c r="NZ118" s="106"/>
      <c r="OA118" s="106"/>
      <c r="OB118" s="106"/>
      <c r="OC118" s="106"/>
      <c r="OD118" s="106"/>
      <c r="OE118" s="106"/>
      <c r="OF118" s="106"/>
      <c r="OG118" s="106"/>
      <c r="OH118" s="106"/>
      <c r="OI118" s="106"/>
      <c r="OJ118" s="106"/>
      <c r="OK118" s="106"/>
      <c r="OL118" s="106">
        <f>データ!KN12</f>
        <v>95.4</v>
      </c>
      <c r="OM118" s="106"/>
      <c r="ON118" s="106"/>
      <c r="OO118" s="106"/>
      <c r="OP118" s="106"/>
      <c r="OQ118" s="106"/>
      <c r="OR118" s="106"/>
      <c r="OS118" s="106"/>
      <c r="OT118" s="106"/>
      <c r="OU118" s="106"/>
      <c r="OV118" s="106"/>
      <c r="OW118" s="106"/>
      <c r="OX118" s="106"/>
      <c r="OY118" s="106"/>
      <c r="OZ118" s="106"/>
      <c r="PA118" s="106"/>
      <c r="PB118" s="106"/>
      <c r="PC118" s="106">
        <f>データ!KO12</f>
        <v>95.1</v>
      </c>
      <c r="PD118" s="106"/>
      <c r="PE118" s="106"/>
      <c r="PF118" s="106"/>
      <c r="PG118" s="106"/>
      <c r="PH118" s="106"/>
      <c r="PI118" s="106"/>
      <c r="PJ118" s="106"/>
      <c r="PK118" s="106"/>
      <c r="PL118" s="106"/>
      <c r="PM118" s="106"/>
      <c r="PN118" s="106"/>
      <c r="PO118" s="106"/>
      <c r="PP118" s="106"/>
      <c r="PQ118" s="106"/>
      <c r="PR118" s="106"/>
      <c r="PS118" s="106"/>
      <c r="PT118" s="106">
        <f>データ!KP12</f>
        <v>96.5</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15">
      <c r="A122" s="1"/>
      <c r="B122" s="102" t="s">
        <v>42</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（最大出力合計1,700kW）</v>
      </c>
      <c r="D126" s="2" t="str">
        <f>データ!EX9</f>
        <v>（最大出力合計-kW）</v>
      </c>
      <c r="E126" s="2" t="str">
        <f>データ!GW9</f>
        <v>（最大出力合計-kW）</v>
      </c>
      <c r="F126" s="2" t="str">
        <f>データ!IV9</f>
        <v>（最大出力合計1,700kW）</v>
      </c>
      <c r="G126" s="2" t="str">
        <f>データ!KU9</f>
        <v>（最大出力合計-kW）</v>
      </c>
    </row>
  </sheetData>
  <sheetProtection algorithmName="SHA-512" hashValue="9mW5HF9vWWIH4fC/mdgRJsgFzn6VAbruHH9Tapj+0CAUW+HyOPAgtEsCStYAyW8fUIQqR+uC/S3g1WM3Ow/wFg==" saltValue="bwVk1ibbnK8tf90xPMzpI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46</v>
      </c>
      <c r="MZ4" s="47"/>
      <c r="NA4" s="47"/>
      <c r="NB4" s="51"/>
      <c r="NC4" s="46" t="s">
        <v>47</v>
      </c>
      <c r="ND4" s="47"/>
      <c r="NE4" s="47"/>
      <c r="NF4" s="51"/>
      <c r="NG4" s="46" t="s">
        <v>84</v>
      </c>
      <c r="NH4" s="47"/>
      <c r="NI4" s="47"/>
      <c r="NJ4" s="51"/>
    </row>
    <row r="5" spans="1:374" x14ac:dyDescent="0.15">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40.5" x14ac:dyDescent="0.15">
      <c r="A6" s="42" t="s">
        <v>125</v>
      </c>
      <c r="B6" s="60" t="str">
        <f>B7</f>
        <v>2021</v>
      </c>
      <c r="C6" s="60" t="str">
        <f t="shared" ref="C6:AX6" si="6">C7</f>
        <v>384429</v>
      </c>
      <c r="D6" s="60" t="str">
        <f t="shared" si="6"/>
        <v>47</v>
      </c>
      <c r="E6" s="60" t="str">
        <f t="shared" si="6"/>
        <v>04</v>
      </c>
      <c r="F6" s="60" t="str">
        <f t="shared" si="6"/>
        <v>0</v>
      </c>
      <c r="G6" s="60" t="str">
        <f t="shared" si="6"/>
        <v>000</v>
      </c>
      <c r="H6" s="60" t="str">
        <f t="shared" si="6"/>
        <v>愛媛県　伊方町</v>
      </c>
      <c r="I6" s="60" t="str">
        <f t="shared" si="6"/>
        <v>法非適用</v>
      </c>
      <c r="J6" s="60" t="str">
        <f t="shared" si="6"/>
        <v>電気事業</v>
      </c>
      <c r="K6" s="60" t="str">
        <f t="shared" si="6"/>
        <v>非設置</v>
      </c>
      <c r="L6" s="61" t="str">
        <f t="shared" si="6"/>
        <v>該当数値なし</v>
      </c>
      <c r="M6" s="62" t="str">
        <f t="shared" si="6"/>
        <v>-</v>
      </c>
      <c r="N6" s="62" t="str">
        <f t="shared" si="6"/>
        <v>-</v>
      </c>
      <c r="O6" s="62">
        <f t="shared" si="6"/>
        <v>1</v>
      </c>
      <c r="P6" s="62" t="str">
        <f t="shared" si="6"/>
        <v>-</v>
      </c>
      <c r="Q6" s="62" t="str">
        <f t="shared" si="6"/>
        <v>-</v>
      </c>
      <c r="R6" s="63" t="str">
        <f>R7</f>
        <v>令和7年6月30日　伊方風力発電所</v>
      </c>
      <c r="S6" s="64" t="str">
        <f t="shared" si="6"/>
        <v>令和7年6月30日　伊方風力発電所</v>
      </c>
      <c r="T6" s="60" t="str">
        <f t="shared" si="6"/>
        <v>無</v>
      </c>
      <c r="U6" s="64" t="str">
        <f t="shared" si="6"/>
        <v>四国電力株式会社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f t="shared" si="6"/>
        <v>2384</v>
      </c>
      <c r="AH6" s="62">
        <f t="shared" si="6"/>
        <v>1935</v>
      </c>
      <c r="AI6" s="62">
        <f t="shared" si="6"/>
        <v>2371</v>
      </c>
      <c r="AJ6" s="62">
        <f t="shared" si="6"/>
        <v>2944</v>
      </c>
      <c r="AK6" s="62">
        <f t="shared" si="6"/>
        <v>1705</v>
      </c>
      <c r="AL6" s="62" t="str">
        <f t="shared" si="6"/>
        <v>-</v>
      </c>
      <c r="AM6" s="62" t="str">
        <f t="shared" si="6"/>
        <v>-</v>
      </c>
      <c r="AN6" s="62" t="str">
        <f t="shared" si="6"/>
        <v>-</v>
      </c>
      <c r="AO6" s="62" t="str">
        <f t="shared" si="6"/>
        <v>-</v>
      </c>
      <c r="AP6" s="62" t="str">
        <f t="shared" si="6"/>
        <v>-</v>
      </c>
      <c r="AQ6" s="62">
        <f t="shared" si="6"/>
        <v>2384</v>
      </c>
      <c r="AR6" s="62">
        <f t="shared" si="6"/>
        <v>1935</v>
      </c>
      <c r="AS6" s="62">
        <f t="shared" si="6"/>
        <v>2371</v>
      </c>
      <c r="AT6" s="62">
        <f t="shared" si="6"/>
        <v>2944</v>
      </c>
      <c r="AU6" s="62">
        <f t="shared" si="6"/>
        <v>1705</v>
      </c>
      <c r="AV6" s="62" t="str">
        <f t="shared" si="6"/>
        <v>-</v>
      </c>
      <c r="AW6" s="62">
        <f t="shared" si="6"/>
        <v>31898</v>
      </c>
      <c r="AX6" s="62">
        <f t="shared" si="6"/>
        <v>31898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126</v>
      </c>
      <c r="C7" s="70" t="s">
        <v>127</v>
      </c>
      <c r="D7" s="70" t="s">
        <v>128</v>
      </c>
      <c r="E7" s="70" t="s">
        <v>129</v>
      </c>
      <c r="F7" s="70" t="s">
        <v>130</v>
      </c>
      <c r="G7" s="70" t="s">
        <v>131</v>
      </c>
      <c r="H7" s="70" t="s">
        <v>132</v>
      </c>
      <c r="I7" s="70" t="s">
        <v>133</v>
      </c>
      <c r="J7" s="70" t="s">
        <v>134</v>
      </c>
      <c r="K7" s="70" t="s">
        <v>135</v>
      </c>
      <c r="L7" s="71" t="s">
        <v>136</v>
      </c>
      <c r="M7" s="72" t="s">
        <v>137</v>
      </c>
      <c r="N7" s="72" t="s">
        <v>137</v>
      </c>
      <c r="O7" s="73">
        <v>1</v>
      </c>
      <c r="P7" s="73" t="s">
        <v>137</v>
      </c>
      <c r="Q7" s="73" t="s">
        <v>137</v>
      </c>
      <c r="R7" s="74" t="s">
        <v>138</v>
      </c>
      <c r="S7" s="74" t="s">
        <v>138</v>
      </c>
      <c r="T7" s="75" t="s">
        <v>139</v>
      </c>
      <c r="U7" s="74" t="s">
        <v>140</v>
      </c>
      <c r="V7" s="71" t="s">
        <v>137</v>
      </c>
      <c r="W7" s="73" t="s">
        <v>137</v>
      </c>
      <c r="X7" s="73" t="s">
        <v>137</v>
      </c>
      <c r="Y7" s="73" t="s">
        <v>137</v>
      </c>
      <c r="Z7" s="73" t="s">
        <v>137</v>
      </c>
      <c r="AA7" s="73" t="s">
        <v>137</v>
      </c>
      <c r="AB7" s="73" t="s">
        <v>137</v>
      </c>
      <c r="AC7" s="73" t="s">
        <v>137</v>
      </c>
      <c r="AD7" s="73" t="s">
        <v>137</v>
      </c>
      <c r="AE7" s="73" t="s">
        <v>137</v>
      </c>
      <c r="AF7" s="73" t="s">
        <v>137</v>
      </c>
      <c r="AG7" s="73">
        <v>2384</v>
      </c>
      <c r="AH7" s="73">
        <v>1935</v>
      </c>
      <c r="AI7" s="73">
        <v>2371</v>
      </c>
      <c r="AJ7" s="73">
        <v>2944</v>
      </c>
      <c r="AK7" s="73">
        <v>1705</v>
      </c>
      <c r="AL7" s="73" t="s">
        <v>137</v>
      </c>
      <c r="AM7" s="73" t="s">
        <v>137</v>
      </c>
      <c r="AN7" s="73" t="s">
        <v>137</v>
      </c>
      <c r="AO7" s="73" t="s">
        <v>137</v>
      </c>
      <c r="AP7" s="73" t="s">
        <v>137</v>
      </c>
      <c r="AQ7" s="73">
        <v>2384</v>
      </c>
      <c r="AR7" s="73">
        <v>1935</v>
      </c>
      <c r="AS7" s="73">
        <v>2371</v>
      </c>
      <c r="AT7" s="73">
        <v>2944</v>
      </c>
      <c r="AU7" s="73">
        <v>1705</v>
      </c>
      <c r="AV7" s="73" t="s">
        <v>137</v>
      </c>
      <c r="AW7" s="73">
        <v>31898</v>
      </c>
      <c r="AX7" s="73">
        <v>31898</v>
      </c>
      <c r="AY7" s="76">
        <v>82.8</v>
      </c>
      <c r="AZ7" s="76">
        <v>77.099999999999994</v>
      </c>
      <c r="BA7" s="76">
        <v>93.4</v>
      </c>
      <c r="BB7" s="76">
        <v>124.3</v>
      </c>
      <c r="BC7" s="76">
        <v>122.1</v>
      </c>
      <c r="BD7" s="76">
        <v>121.3</v>
      </c>
      <c r="BE7" s="76">
        <v>123.2</v>
      </c>
      <c r="BF7" s="76">
        <v>134.69999999999999</v>
      </c>
      <c r="BG7" s="76">
        <v>141.80000000000001</v>
      </c>
      <c r="BH7" s="76">
        <v>138.19999999999999</v>
      </c>
      <c r="BI7" s="76">
        <v>100</v>
      </c>
      <c r="BJ7" s="76">
        <v>136.1</v>
      </c>
      <c r="BK7" s="76">
        <v>140.1</v>
      </c>
      <c r="BL7" s="76">
        <v>166.4</v>
      </c>
      <c r="BM7" s="76">
        <v>124.3</v>
      </c>
      <c r="BN7" s="76">
        <v>122</v>
      </c>
      <c r="BO7" s="76">
        <v>247.9</v>
      </c>
      <c r="BP7" s="76">
        <v>240.1</v>
      </c>
      <c r="BQ7" s="76">
        <v>253.6</v>
      </c>
      <c r="BR7" s="76">
        <v>238</v>
      </c>
      <c r="BS7" s="76">
        <v>227.5</v>
      </c>
      <c r="BT7" s="76">
        <v>100</v>
      </c>
      <c r="BU7" s="76" t="s">
        <v>137</v>
      </c>
      <c r="BV7" s="76" t="s">
        <v>137</v>
      </c>
      <c r="BW7" s="76" t="s">
        <v>137</v>
      </c>
      <c r="BX7" s="76" t="s">
        <v>137</v>
      </c>
      <c r="BY7" s="76" t="s">
        <v>137</v>
      </c>
      <c r="BZ7" s="76" t="s">
        <v>137</v>
      </c>
      <c r="CA7" s="76" t="s">
        <v>137</v>
      </c>
      <c r="CB7" s="76" t="s">
        <v>137</v>
      </c>
      <c r="CC7" s="76" t="s">
        <v>137</v>
      </c>
      <c r="CD7" s="76" t="s">
        <v>137</v>
      </c>
      <c r="CE7" s="76" t="s">
        <v>137</v>
      </c>
      <c r="CF7" s="76">
        <v>24434.1</v>
      </c>
      <c r="CG7" s="76">
        <v>26231</v>
      </c>
      <c r="CH7" s="76">
        <v>21934.6</v>
      </c>
      <c r="CI7" s="76">
        <v>16567.3</v>
      </c>
      <c r="CJ7" s="76">
        <v>16871.599999999999</v>
      </c>
      <c r="CK7" s="76">
        <v>19199</v>
      </c>
      <c r="CL7" s="76">
        <v>19863.5</v>
      </c>
      <c r="CM7" s="76">
        <v>19066.3</v>
      </c>
      <c r="CN7" s="76">
        <v>18998.7</v>
      </c>
      <c r="CO7" s="76">
        <v>17544.5</v>
      </c>
      <c r="CP7" s="73">
        <v>12812</v>
      </c>
      <c r="CQ7" s="73">
        <v>11217</v>
      </c>
      <c r="CR7" s="73">
        <v>19400</v>
      </c>
      <c r="CS7" s="73">
        <v>11865</v>
      </c>
      <c r="CT7" s="73">
        <v>6348</v>
      </c>
      <c r="CU7" s="73">
        <v>32739</v>
      </c>
      <c r="CV7" s="73">
        <v>34140</v>
      </c>
      <c r="CW7" s="73">
        <v>33434</v>
      </c>
      <c r="CX7" s="73">
        <v>36820</v>
      </c>
      <c r="CY7" s="73">
        <v>35532</v>
      </c>
      <c r="CZ7" s="73">
        <v>1700</v>
      </c>
      <c r="DA7" s="76">
        <v>16</v>
      </c>
      <c r="DB7" s="76">
        <v>13</v>
      </c>
      <c r="DC7" s="76">
        <v>15.9</v>
      </c>
      <c r="DD7" s="76">
        <v>19.8</v>
      </c>
      <c r="DE7" s="76">
        <v>11.4</v>
      </c>
      <c r="DF7" s="76">
        <v>32.700000000000003</v>
      </c>
      <c r="DG7" s="76">
        <v>32.6</v>
      </c>
      <c r="DH7" s="76">
        <v>31.3</v>
      </c>
      <c r="DI7" s="76">
        <v>31.8</v>
      </c>
      <c r="DJ7" s="76">
        <v>31.6</v>
      </c>
      <c r="DK7" s="76">
        <v>45.9</v>
      </c>
      <c r="DL7" s="76">
        <v>34.700000000000003</v>
      </c>
      <c r="DM7" s="76">
        <v>30</v>
      </c>
      <c r="DN7" s="76">
        <v>29</v>
      </c>
      <c r="DO7" s="76">
        <v>7.3</v>
      </c>
      <c r="DP7" s="76">
        <v>5.3</v>
      </c>
      <c r="DQ7" s="76">
        <v>7.3</v>
      </c>
      <c r="DR7" s="76">
        <v>5.4</v>
      </c>
      <c r="DS7" s="76">
        <v>6.4</v>
      </c>
      <c r="DT7" s="76">
        <v>5</v>
      </c>
      <c r="DU7" s="76">
        <v>93.1</v>
      </c>
      <c r="DV7" s="76">
        <v>57.8</v>
      </c>
      <c r="DW7" s="76">
        <v>0</v>
      </c>
      <c r="DX7" s="76">
        <v>0</v>
      </c>
      <c r="DY7" s="76">
        <v>0</v>
      </c>
      <c r="DZ7" s="76">
        <v>159.80000000000001</v>
      </c>
      <c r="EA7" s="76">
        <v>160.4</v>
      </c>
      <c r="EB7" s="76">
        <v>175.4</v>
      </c>
      <c r="EC7" s="76">
        <v>166.4</v>
      </c>
      <c r="ED7" s="76">
        <v>201.7</v>
      </c>
      <c r="EE7" s="76" t="s">
        <v>137</v>
      </c>
      <c r="EF7" s="76" t="s">
        <v>137</v>
      </c>
      <c r="EG7" s="76" t="s">
        <v>137</v>
      </c>
      <c r="EH7" s="76" t="s">
        <v>137</v>
      </c>
      <c r="EI7" s="76" t="s">
        <v>137</v>
      </c>
      <c r="EJ7" s="76" t="s">
        <v>137</v>
      </c>
      <c r="EK7" s="76" t="s">
        <v>137</v>
      </c>
      <c r="EL7" s="76" t="s">
        <v>137</v>
      </c>
      <c r="EM7" s="76" t="s">
        <v>137</v>
      </c>
      <c r="EN7" s="76" t="s">
        <v>137</v>
      </c>
      <c r="EO7" s="76">
        <v>100</v>
      </c>
      <c r="EP7" s="76">
        <v>100</v>
      </c>
      <c r="EQ7" s="76">
        <v>100</v>
      </c>
      <c r="ER7" s="76">
        <v>100</v>
      </c>
      <c r="ES7" s="76">
        <v>100</v>
      </c>
      <c r="ET7" s="76">
        <v>86.6</v>
      </c>
      <c r="EU7" s="76">
        <v>83.4</v>
      </c>
      <c r="EV7" s="76">
        <v>82.5</v>
      </c>
      <c r="EW7" s="76">
        <v>83.2</v>
      </c>
      <c r="EX7" s="76">
        <v>87.9</v>
      </c>
      <c r="EY7" s="73" t="s">
        <v>137</v>
      </c>
      <c r="EZ7" s="76" t="s">
        <v>137</v>
      </c>
      <c r="FA7" s="76" t="s">
        <v>137</v>
      </c>
      <c r="FB7" s="76" t="s">
        <v>137</v>
      </c>
      <c r="FC7" s="76" t="s">
        <v>137</v>
      </c>
      <c r="FD7" s="76" t="s">
        <v>137</v>
      </c>
      <c r="FE7" s="76">
        <v>57.7</v>
      </c>
      <c r="FF7" s="76">
        <v>57.6</v>
      </c>
      <c r="FG7" s="76">
        <v>60.4</v>
      </c>
      <c r="FH7" s="76">
        <v>54.1</v>
      </c>
      <c r="FI7" s="76">
        <v>58.1</v>
      </c>
      <c r="FJ7" s="76" t="s">
        <v>137</v>
      </c>
      <c r="FK7" s="76" t="s">
        <v>137</v>
      </c>
      <c r="FL7" s="76" t="s">
        <v>137</v>
      </c>
      <c r="FM7" s="76" t="s">
        <v>137</v>
      </c>
      <c r="FN7" s="76" t="s">
        <v>137</v>
      </c>
      <c r="FO7" s="76">
        <v>5.4</v>
      </c>
      <c r="FP7" s="76">
        <v>8.6999999999999993</v>
      </c>
      <c r="FQ7" s="76">
        <v>14.9</v>
      </c>
      <c r="FR7" s="76">
        <v>16.2</v>
      </c>
      <c r="FS7" s="76">
        <v>5.6</v>
      </c>
      <c r="FT7" s="76" t="s">
        <v>137</v>
      </c>
      <c r="FU7" s="76" t="s">
        <v>137</v>
      </c>
      <c r="FV7" s="76" t="s">
        <v>137</v>
      </c>
      <c r="FW7" s="76" t="s">
        <v>137</v>
      </c>
      <c r="FX7" s="76" t="s">
        <v>137</v>
      </c>
      <c r="FY7" s="76">
        <v>394.9</v>
      </c>
      <c r="FZ7" s="76">
        <v>375</v>
      </c>
      <c r="GA7" s="76">
        <v>314.5</v>
      </c>
      <c r="GB7" s="76">
        <v>339.9</v>
      </c>
      <c r="GC7" s="76">
        <v>303.60000000000002</v>
      </c>
      <c r="GD7" s="76" t="s">
        <v>137</v>
      </c>
      <c r="GE7" s="76" t="s">
        <v>137</v>
      </c>
      <c r="GF7" s="76" t="s">
        <v>137</v>
      </c>
      <c r="GG7" s="76" t="s">
        <v>137</v>
      </c>
      <c r="GH7" s="76" t="s">
        <v>137</v>
      </c>
      <c r="GI7" s="76" t="s">
        <v>137</v>
      </c>
      <c r="GJ7" s="76" t="s">
        <v>137</v>
      </c>
      <c r="GK7" s="76" t="s">
        <v>137</v>
      </c>
      <c r="GL7" s="76" t="s">
        <v>137</v>
      </c>
      <c r="GM7" s="76" t="s">
        <v>137</v>
      </c>
      <c r="GN7" s="76" t="s">
        <v>137</v>
      </c>
      <c r="GO7" s="76" t="s">
        <v>137</v>
      </c>
      <c r="GP7" s="76" t="s">
        <v>137</v>
      </c>
      <c r="GQ7" s="76" t="s">
        <v>137</v>
      </c>
      <c r="GR7" s="76" t="s">
        <v>137</v>
      </c>
      <c r="GS7" s="76">
        <v>92</v>
      </c>
      <c r="GT7" s="76">
        <v>94.7</v>
      </c>
      <c r="GU7" s="76">
        <v>96</v>
      </c>
      <c r="GV7" s="76">
        <v>97.1</v>
      </c>
      <c r="GW7" s="76">
        <v>98.9</v>
      </c>
      <c r="GX7" s="73" t="s">
        <v>137</v>
      </c>
      <c r="GY7" s="76" t="s">
        <v>137</v>
      </c>
      <c r="GZ7" s="76" t="s">
        <v>137</v>
      </c>
      <c r="HA7" s="76" t="s">
        <v>137</v>
      </c>
      <c r="HB7" s="76" t="s">
        <v>137</v>
      </c>
      <c r="HC7" s="76" t="s">
        <v>137</v>
      </c>
      <c r="HD7" s="76">
        <v>67.599999999999994</v>
      </c>
      <c r="HE7" s="76">
        <v>67.8</v>
      </c>
      <c r="HF7" s="76">
        <v>71</v>
      </c>
      <c r="HG7" s="76">
        <v>70.5</v>
      </c>
      <c r="HH7" s="76">
        <v>69.400000000000006</v>
      </c>
      <c r="HI7" s="76" t="s">
        <v>137</v>
      </c>
      <c r="HJ7" s="76" t="s">
        <v>137</v>
      </c>
      <c r="HK7" s="76" t="s">
        <v>137</v>
      </c>
      <c r="HL7" s="76" t="s">
        <v>137</v>
      </c>
      <c r="HM7" s="76" t="s">
        <v>137</v>
      </c>
      <c r="HN7" s="76">
        <v>0</v>
      </c>
      <c r="HO7" s="76">
        <v>0.6</v>
      </c>
      <c r="HP7" s="76">
        <v>0.2</v>
      </c>
      <c r="HQ7" s="76">
        <v>0.1</v>
      </c>
      <c r="HR7" s="76">
        <v>0.5</v>
      </c>
      <c r="HS7" s="76" t="s">
        <v>137</v>
      </c>
      <c r="HT7" s="76" t="s">
        <v>137</v>
      </c>
      <c r="HU7" s="76" t="s">
        <v>137</v>
      </c>
      <c r="HV7" s="76" t="s">
        <v>137</v>
      </c>
      <c r="HW7" s="76" t="s">
        <v>137</v>
      </c>
      <c r="HX7" s="76">
        <v>25.6</v>
      </c>
      <c r="HY7" s="76">
        <v>43.5</v>
      </c>
      <c r="HZ7" s="76">
        <v>42.8</v>
      </c>
      <c r="IA7" s="76">
        <v>41</v>
      </c>
      <c r="IB7" s="76">
        <v>46.6</v>
      </c>
      <c r="IC7" s="76" t="s">
        <v>137</v>
      </c>
      <c r="ID7" s="76" t="s">
        <v>137</v>
      </c>
      <c r="IE7" s="76" t="s">
        <v>137</v>
      </c>
      <c r="IF7" s="76" t="s">
        <v>137</v>
      </c>
      <c r="IG7" s="76" t="s">
        <v>137</v>
      </c>
      <c r="IH7" s="76" t="s">
        <v>137</v>
      </c>
      <c r="II7" s="76" t="s">
        <v>137</v>
      </c>
      <c r="IJ7" s="76" t="s">
        <v>137</v>
      </c>
      <c r="IK7" s="76" t="s">
        <v>137</v>
      </c>
      <c r="IL7" s="76" t="s">
        <v>137</v>
      </c>
      <c r="IM7" s="76" t="s">
        <v>137</v>
      </c>
      <c r="IN7" s="76" t="s">
        <v>137</v>
      </c>
      <c r="IO7" s="76" t="s">
        <v>137</v>
      </c>
      <c r="IP7" s="76" t="s">
        <v>137</v>
      </c>
      <c r="IQ7" s="76" t="s">
        <v>137</v>
      </c>
      <c r="IR7" s="76">
        <v>49.1</v>
      </c>
      <c r="IS7" s="76">
        <v>33.799999999999997</v>
      </c>
      <c r="IT7" s="76">
        <v>24</v>
      </c>
      <c r="IU7" s="76">
        <v>23.8</v>
      </c>
      <c r="IV7" s="76">
        <v>30.5</v>
      </c>
      <c r="IW7" s="73">
        <v>1700</v>
      </c>
      <c r="IX7" s="76">
        <v>16</v>
      </c>
      <c r="IY7" s="76">
        <v>13</v>
      </c>
      <c r="IZ7" s="76">
        <v>15.9</v>
      </c>
      <c r="JA7" s="76">
        <v>19.8</v>
      </c>
      <c r="JB7" s="76">
        <v>11.4</v>
      </c>
      <c r="JC7" s="76">
        <v>16.3</v>
      </c>
      <c r="JD7" s="76">
        <v>13.4</v>
      </c>
      <c r="JE7" s="76">
        <v>12.2</v>
      </c>
      <c r="JF7" s="76">
        <v>16.8</v>
      </c>
      <c r="JG7" s="76">
        <v>21.1</v>
      </c>
      <c r="JH7" s="76">
        <v>45.9</v>
      </c>
      <c r="JI7" s="76">
        <v>34.700000000000003</v>
      </c>
      <c r="JJ7" s="76">
        <v>30</v>
      </c>
      <c r="JK7" s="76">
        <v>29</v>
      </c>
      <c r="JL7" s="76">
        <v>7.3</v>
      </c>
      <c r="JM7" s="76">
        <v>34.200000000000003</v>
      </c>
      <c r="JN7" s="76">
        <v>46.6</v>
      </c>
      <c r="JO7" s="76">
        <v>30.5</v>
      </c>
      <c r="JP7" s="76">
        <v>24.4</v>
      </c>
      <c r="JQ7" s="76">
        <v>17.100000000000001</v>
      </c>
      <c r="JR7" s="76">
        <v>93.1</v>
      </c>
      <c r="JS7" s="76">
        <v>57.8</v>
      </c>
      <c r="JT7" s="76">
        <v>0</v>
      </c>
      <c r="JU7" s="76">
        <v>0</v>
      </c>
      <c r="JV7" s="76">
        <v>0</v>
      </c>
      <c r="JW7" s="76">
        <v>42.3</v>
      </c>
      <c r="JX7" s="76">
        <v>108</v>
      </c>
      <c r="JY7" s="76">
        <v>459.2</v>
      </c>
      <c r="JZ7" s="76">
        <v>331.9</v>
      </c>
      <c r="KA7" s="76">
        <v>450.4</v>
      </c>
      <c r="KB7" s="76" t="s">
        <v>137</v>
      </c>
      <c r="KC7" s="76" t="s">
        <v>137</v>
      </c>
      <c r="KD7" s="76" t="s">
        <v>137</v>
      </c>
      <c r="KE7" s="76" t="s">
        <v>137</v>
      </c>
      <c r="KF7" s="76" t="s">
        <v>137</v>
      </c>
      <c r="KG7" s="76" t="s">
        <v>137</v>
      </c>
      <c r="KH7" s="76" t="s">
        <v>137</v>
      </c>
      <c r="KI7" s="76" t="s">
        <v>137</v>
      </c>
      <c r="KJ7" s="76" t="s">
        <v>137</v>
      </c>
      <c r="KK7" s="76" t="s">
        <v>137</v>
      </c>
      <c r="KL7" s="76">
        <v>100</v>
      </c>
      <c r="KM7" s="76">
        <v>100</v>
      </c>
      <c r="KN7" s="76">
        <v>100</v>
      </c>
      <c r="KO7" s="76">
        <v>100</v>
      </c>
      <c r="KP7" s="76">
        <v>100</v>
      </c>
      <c r="KQ7" s="76">
        <v>95.8</v>
      </c>
      <c r="KR7" s="76">
        <v>92</v>
      </c>
      <c r="KS7" s="76">
        <v>95.4</v>
      </c>
      <c r="KT7" s="76">
        <v>95.1</v>
      </c>
      <c r="KU7" s="76">
        <v>96.5</v>
      </c>
      <c r="KV7" s="73" t="s">
        <v>137</v>
      </c>
      <c r="KW7" s="76" t="s">
        <v>137</v>
      </c>
      <c r="KX7" s="76" t="s">
        <v>137</v>
      </c>
      <c r="KY7" s="76" t="s">
        <v>137</v>
      </c>
      <c r="KZ7" s="76" t="s">
        <v>137</v>
      </c>
      <c r="LA7" s="76" t="s">
        <v>137</v>
      </c>
      <c r="LB7" s="76">
        <v>14.9</v>
      </c>
      <c r="LC7" s="76">
        <v>15.3</v>
      </c>
      <c r="LD7" s="76">
        <v>14.9</v>
      </c>
      <c r="LE7" s="76">
        <v>14.9</v>
      </c>
      <c r="LF7" s="76">
        <v>14.3</v>
      </c>
      <c r="LG7" s="76" t="s">
        <v>137</v>
      </c>
      <c r="LH7" s="76" t="s">
        <v>137</v>
      </c>
      <c r="LI7" s="76" t="s">
        <v>137</v>
      </c>
      <c r="LJ7" s="76" t="s">
        <v>137</v>
      </c>
      <c r="LK7" s="76" t="s">
        <v>137</v>
      </c>
      <c r="LL7" s="76">
        <v>0.3</v>
      </c>
      <c r="LM7" s="76">
        <v>0.7</v>
      </c>
      <c r="LN7" s="76">
        <v>0.4</v>
      </c>
      <c r="LO7" s="76">
        <v>1.8</v>
      </c>
      <c r="LP7" s="76">
        <v>1.8</v>
      </c>
      <c r="LQ7" s="76" t="s">
        <v>137</v>
      </c>
      <c r="LR7" s="76" t="s">
        <v>137</v>
      </c>
      <c r="LS7" s="76" t="s">
        <v>137</v>
      </c>
      <c r="LT7" s="76" t="s">
        <v>137</v>
      </c>
      <c r="LU7" s="76" t="s">
        <v>137</v>
      </c>
      <c r="LV7" s="76">
        <v>172</v>
      </c>
      <c r="LW7" s="76">
        <v>151.69999999999999</v>
      </c>
      <c r="LX7" s="76">
        <v>138.1</v>
      </c>
      <c r="LY7" s="76">
        <v>125.8</v>
      </c>
      <c r="LZ7" s="76">
        <v>119.4</v>
      </c>
      <c r="MA7" s="76" t="s">
        <v>137</v>
      </c>
      <c r="MB7" s="76" t="s">
        <v>137</v>
      </c>
      <c r="MC7" s="76" t="s">
        <v>137</v>
      </c>
      <c r="MD7" s="76" t="s">
        <v>137</v>
      </c>
      <c r="ME7" s="76" t="s">
        <v>137</v>
      </c>
      <c r="MF7" s="76" t="s">
        <v>137</v>
      </c>
      <c r="MG7" s="76" t="s">
        <v>137</v>
      </c>
      <c r="MH7" s="76" t="s">
        <v>137</v>
      </c>
      <c r="MI7" s="76" t="s">
        <v>137</v>
      </c>
      <c r="MJ7" s="76" t="s">
        <v>137</v>
      </c>
      <c r="MK7" s="76" t="s">
        <v>137</v>
      </c>
      <c r="ML7" s="76" t="s">
        <v>137</v>
      </c>
      <c r="MM7" s="76" t="s">
        <v>137</v>
      </c>
      <c r="MN7" s="76" t="s">
        <v>137</v>
      </c>
      <c r="MO7" s="76" t="s">
        <v>137</v>
      </c>
      <c r="MP7" s="76">
        <v>98.2</v>
      </c>
      <c r="MQ7" s="76">
        <v>98.7</v>
      </c>
      <c r="MR7" s="76">
        <v>98.8</v>
      </c>
      <c r="MS7" s="76">
        <v>98.9</v>
      </c>
      <c r="MT7" s="76">
        <v>99.7</v>
      </c>
      <c r="MU7" s="76" t="s">
        <v>137</v>
      </c>
      <c r="MV7" s="76" t="s">
        <v>137</v>
      </c>
      <c r="MW7" s="76" t="s">
        <v>137</v>
      </c>
      <c r="MX7" s="76" t="s">
        <v>137</v>
      </c>
      <c r="MY7" s="76" t="s">
        <v>137</v>
      </c>
      <c r="MZ7" s="76" t="s">
        <v>137</v>
      </c>
      <c r="NA7" s="76" t="s">
        <v>137</v>
      </c>
      <c r="NB7" s="76" t="s">
        <v>137</v>
      </c>
      <c r="NC7" s="76">
        <v>1</v>
      </c>
      <c r="ND7" s="76">
        <v>1</v>
      </c>
      <c r="NE7" s="76">
        <v>1</v>
      </c>
      <c r="NF7" s="76">
        <v>1</v>
      </c>
      <c r="NG7" s="76" t="s">
        <v>137</v>
      </c>
      <c r="NH7" s="76" t="s">
        <v>137</v>
      </c>
      <c r="NI7" s="76" t="s">
        <v>137</v>
      </c>
      <c r="NJ7" s="76" t="s">
        <v>137</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141</v>
      </c>
      <c r="FB8" s="78"/>
      <c r="FC8" s="78"/>
      <c r="FD8" s="78"/>
      <c r="FE8" s="78"/>
      <c r="FF8" s="79"/>
      <c r="FG8" s="78"/>
      <c r="FH8" s="78"/>
      <c r="FI8" s="78" t="str">
        <f>FJ4</f>
        <v>修繕費比率（％）</v>
      </c>
      <c r="FJ8" s="78" t="b">
        <f>IF(SUM($M$6,$MU$7:$MX$7)=0,FALSE,TRUE)</f>
        <v>0</v>
      </c>
      <c r="FK8" s="80" t="s">
        <v>141</v>
      </c>
      <c r="FL8" s="78"/>
      <c r="FM8" s="78"/>
      <c r="FN8" s="78"/>
      <c r="FO8" s="78"/>
      <c r="FP8" s="78"/>
      <c r="FQ8" s="79"/>
      <c r="FR8" s="78"/>
      <c r="FS8" s="78" t="str">
        <f>FT4</f>
        <v>企業債残高対料金収入比率（％）</v>
      </c>
      <c r="FT8" s="78" t="b">
        <f>IF(SUM($M$6,$MU$7:$MX$7)=0,FALSE,TRUE)</f>
        <v>0</v>
      </c>
      <c r="FU8" s="80" t="s">
        <v>141</v>
      </c>
      <c r="FV8" s="78"/>
      <c r="FW8" s="78"/>
      <c r="FX8" s="78"/>
      <c r="FY8" s="78"/>
      <c r="FZ8" s="78"/>
      <c r="GA8" s="78"/>
      <c r="GB8" s="79"/>
      <c r="GC8" s="78" t="str">
        <f>GD4</f>
        <v>有形固定資産減価償却率（％）</v>
      </c>
      <c r="GD8" s="78" t="b">
        <f>IF(SUM($M$6,$MU$7:$MX$7)=0,FALSE,TRUE)</f>
        <v>0</v>
      </c>
      <c r="GE8" s="80" t="s">
        <v>141</v>
      </c>
      <c r="GF8" s="78"/>
      <c r="GG8" s="78"/>
      <c r="GH8" s="78"/>
      <c r="GI8" s="78"/>
      <c r="GJ8" s="78"/>
      <c r="GK8" s="78"/>
      <c r="GL8" s="78"/>
      <c r="GM8" s="78" t="str">
        <f>GN4</f>
        <v>FIT収入割合（％）</v>
      </c>
      <c r="GN8" s="78" t="b">
        <f>IF(SUM($M$6,$MU$7:$MX$7)=0,FALSE,TRUE)</f>
        <v>0</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1</v>
      </c>
      <c r="IY8" s="80" t="s">
        <v>141</v>
      </c>
      <c r="IZ8" s="78"/>
      <c r="JA8" s="78"/>
      <c r="JB8" s="78"/>
      <c r="JC8" s="78"/>
      <c r="JD8" s="79"/>
      <c r="JE8" s="78"/>
      <c r="JF8" s="78"/>
      <c r="JG8" s="78" t="str">
        <f>JH4</f>
        <v>修繕費比率（％）</v>
      </c>
      <c r="JH8" s="78" t="b">
        <f>IF(SUM($O$7,$NC$7:$NF$7)=0,FALSE,TRUE)</f>
        <v>1</v>
      </c>
      <c r="JI8" s="80" t="s">
        <v>141</v>
      </c>
      <c r="JJ8" s="78"/>
      <c r="JK8" s="78"/>
      <c r="JL8" s="78"/>
      <c r="JM8" s="78"/>
      <c r="JN8" s="78"/>
      <c r="JO8" s="79"/>
      <c r="JP8" s="78"/>
      <c r="JQ8" s="78" t="str">
        <f>JR4</f>
        <v>企業債残高対料金収入比率（％）</v>
      </c>
      <c r="JR8" s="78" t="b">
        <f>IF(SUM($O$7,$NC$7:$NF$7)=0,FALSE,TRUE)</f>
        <v>1</v>
      </c>
      <c r="JS8" s="80" t="s">
        <v>141</v>
      </c>
      <c r="JT8" s="78"/>
      <c r="JU8" s="78"/>
      <c r="JV8" s="78"/>
      <c r="JW8" s="78"/>
      <c r="JX8" s="78"/>
      <c r="JY8" s="78"/>
      <c r="JZ8" s="79"/>
      <c r="KA8" s="78" t="str">
        <f>KB4</f>
        <v>有形固定資産減価償却率（％）</v>
      </c>
      <c r="KB8" s="78" t="b">
        <f>IF(SUM($O$7,$NC$7:$NF$7)=0,FALSE,TRUE)</f>
        <v>1</v>
      </c>
      <c r="KC8" s="80" t="s">
        <v>141</v>
      </c>
      <c r="KD8" s="78"/>
      <c r="KE8" s="78"/>
      <c r="KF8" s="78"/>
      <c r="KG8" s="78"/>
      <c r="KH8" s="78"/>
      <c r="KI8" s="78"/>
      <c r="KJ8" s="78"/>
      <c r="KK8" s="78" t="str">
        <f>KL4</f>
        <v>FIT収入割合（％）</v>
      </c>
      <c r="KL8" s="78" t="b">
        <f>IF(SUM($O$7,$NC$7:$NF$7)=0,FALSE,TRUE)</f>
        <v>1</v>
      </c>
      <c r="KM8" s="80" t="s">
        <v>141</v>
      </c>
      <c r="KN8" s="78"/>
      <c r="KO8" s="78"/>
      <c r="KP8" s="78"/>
      <c r="KQ8" s="77"/>
      <c r="KR8" s="77"/>
      <c r="KS8" s="77"/>
      <c r="KT8" s="77"/>
      <c r="KU8" s="78" t="str">
        <f>KV5</f>
        <v>最大出力合計</v>
      </c>
      <c r="KV8" s="78" t="str">
        <f>KW4</f>
        <v>設備利用率（％）</v>
      </c>
      <c r="KW8" s="78" t="b">
        <f>IF(SUM($P$7,$NG$7:$NJ$7)=0,FALSE,TRUE)</f>
        <v>0</v>
      </c>
      <c r="KX8" s="80" t="s">
        <v>141</v>
      </c>
      <c r="KY8" s="78"/>
      <c r="KZ8" s="78"/>
      <c r="LA8" s="78"/>
      <c r="LB8" s="78"/>
      <c r="LC8" s="79"/>
      <c r="LD8" s="78"/>
      <c r="LE8" s="78"/>
      <c r="LF8" s="78" t="str">
        <f>LG4</f>
        <v>修繕費比率（％）</v>
      </c>
      <c r="LG8" s="78" t="b">
        <f>IF(SUM($P$7,$NG$7:$NJ$7)=0,FALSE,TRUE)</f>
        <v>0</v>
      </c>
      <c r="LH8" s="80" t="s">
        <v>141</v>
      </c>
      <c r="LI8" s="78"/>
      <c r="LJ8" s="78"/>
      <c r="LK8" s="78"/>
      <c r="LL8" s="78"/>
      <c r="LM8" s="78"/>
      <c r="LN8" s="79"/>
      <c r="LO8" s="78"/>
      <c r="LP8" s="78" t="str">
        <f>LQ4</f>
        <v>企業債残高対料金収入比率（％）</v>
      </c>
      <c r="LQ8" s="78" t="b">
        <f>IF(SUM($P$7,$NG$7:$NJ$7)=0,FALSE,TRUE)</f>
        <v>0</v>
      </c>
      <c r="LR8" s="80" t="s">
        <v>141</v>
      </c>
      <c r="LS8" s="78"/>
      <c r="LT8" s="78"/>
      <c r="LU8" s="78"/>
      <c r="LV8" s="78"/>
      <c r="LW8" s="78"/>
      <c r="LX8" s="78"/>
      <c r="LY8" s="79"/>
      <c r="LZ8" s="78" t="str">
        <f>MA4</f>
        <v>有形固定資産減価償却率（％）</v>
      </c>
      <c r="MA8" s="78" t="b">
        <f>IF(SUM($P$7,$NG$7:$NJ$7)=0,FALSE,TRUE)</f>
        <v>0</v>
      </c>
      <c r="MB8" s="80" t="s">
        <v>141</v>
      </c>
      <c r="MC8" s="78"/>
      <c r="MD8" s="78"/>
      <c r="ME8" s="78"/>
      <c r="MF8" s="78"/>
      <c r="MG8" s="78"/>
      <c r="MH8" s="78"/>
      <c r="MI8" s="78"/>
      <c r="MJ8" s="78" t="str">
        <f>MK4</f>
        <v>FIT収入割合（％）</v>
      </c>
      <c r="MK8" s="78" t="b">
        <f>IF(SUM($P$7,$NG$7:$NJ$7)=0,FALSE,TRUE)</f>
        <v>0</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（最大出力合計1,700kW）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（最大出力合計1,700kW）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82.8</v>
      </c>
      <c r="AZ11" s="88">
        <f>AZ7</f>
        <v>77.099999999999994</v>
      </c>
      <c r="BA11" s="88">
        <f>BA7</f>
        <v>93.4</v>
      </c>
      <c r="BB11" s="88">
        <f>BB7</f>
        <v>124.3</v>
      </c>
      <c r="BC11" s="88">
        <f>BC7</f>
        <v>122.1</v>
      </c>
      <c r="BD11" s="77"/>
      <c r="BE11" s="77"/>
      <c r="BF11" s="77"/>
      <c r="BG11" s="77"/>
      <c r="BH11" s="77"/>
      <c r="BI11" s="87" t="s">
        <v>150</v>
      </c>
      <c r="BJ11" s="88">
        <f>BJ7</f>
        <v>136.1</v>
      </c>
      <c r="BK11" s="88">
        <f>BK7</f>
        <v>140.1</v>
      </c>
      <c r="BL11" s="88">
        <f>BL7</f>
        <v>166.4</v>
      </c>
      <c r="BM11" s="88">
        <f>BM7</f>
        <v>124.3</v>
      </c>
      <c r="BN11" s="88">
        <f>BN7</f>
        <v>122</v>
      </c>
      <c r="BO11" s="77"/>
      <c r="BP11" s="77"/>
      <c r="BQ11" s="77"/>
      <c r="BR11" s="77"/>
      <c r="BS11" s="77"/>
      <c r="BT11" s="87" t="s">
        <v>149</v>
      </c>
      <c r="BU11" s="88" t="str">
        <f>BU7</f>
        <v>-</v>
      </c>
      <c r="BV11" s="88" t="str">
        <f>BV7</f>
        <v>-</v>
      </c>
      <c r="BW11" s="88" t="str">
        <f>BW7</f>
        <v>-</v>
      </c>
      <c r="BX11" s="88" t="str">
        <f>BX7</f>
        <v>-</v>
      </c>
      <c r="BY11" s="88" t="str">
        <f>BY7</f>
        <v>-</v>
      </c>
      <c r="BZ11" s="77"/>
      <c r="CA11" s="77"/>
      <c r="CB11" s="77"/>
      <c r="CC11" s="77"/>
      <c r="CD11" s="77"/>
      <c r="CE11" s="87" t="s">
        <v>151</v>
      </c>
      <c r="CF11" s="88">
        <f>CF7</f>
        <v>24434.1</v>
      </c>
      <c r="CG11" s="88">
        <f>CG7</f>
        <v>26231</v>
      </c>
      <c r="CH11" s="88">
        <f>CH7</f>
        <v>21934.6</v>
      </c>
      <c r="CI11" s="88">
        <f>CI7</f>
        <v>16567.3</v>
      </c>
      <c r="CJ11" s="88">
        <f>CJ7</f>
        <v>16871.599999999999</v>
      </c>
      <c r="CK11" s="77"/>
      <c r="CL11" s="77"/>
      <c r="CM11" s="77"/>
      <c r="CN11" s="77"/>
      <c r="CO11" s="87" t="s">
        <v>149</v>
      </c>
      <c r="CP11" s="89">
        <f>CP7</f>
        <v>12812</v>
      </c>
      <c r="CQ11" s="89">
        <f>CQ7</f>
        <v>11217</v>
      </c>
      <c r="CR11" s="89">
        <f>CR7</f>
        <v>19400</v>
      </c>
      <c r="CS11" s="89">
        <f>CS7</f>
        <v>11865</v>
      </c>
      <c r="CT11" s="89">
        <f>CT7</f>
        <v>6348</v>
      </c>
      <c r="CU11" s="77"/>
      <c r="CV11" s="77"/>
      <c r="CW11" s="77"/>
      <c r="CX11" s="77"/>
      <c r="CY11" s="77"/>
      <c r="CZ11" s="87" t="s">
        <v>149</v>
      </c>
      <c r="DA11" s="88">
        <f>DA7</f>
        <v>16</v>
      </c>
      <c r="DB11" s="88">
        <f>DB7</f>
        <v>13</v>
      </c>
      <c r="DC11" s="88">
        <f>DC7</f>
        <v>15.9</v>
      </c>
      <c r="DD11" s="88">
        <f>DD7</f>
        <v>19.8</v>
      </c>
      <c r="DE11" s="88">
        <f>DE7</f>
        <v>11.4</v>
      </c>
      <c r="DF11" s="77"/>
      <c r="DG11" s="77"/>
      <c r="DH11" s="77"/>
      <c r="DI11" s="77"/>
      <c r="DJ11" s="87" t="s">
        <v>152</v>
      </c>
      <c r="DK11" s="88">
        <f>DK7</f>
        <v>45.9</v>
      </c>
      <c r="DL11" s="88">
        <f>DL7</f>
        <v>34.700000000000003</v>
      </c>
      <c r="DM11" s="88">
        <f>DM7</f>
        <v>30</v>
      </c>
      <c r="DN11" s="88">
        <f>DN7</f>
        <v>29</v>
      </c>
      <c r="DO11" s="88">
        <f>DO7</f>
        <v>7.3</v>
      </c>
      <c r="DP11" s="77"/>
      <c r="DQ11" s="77"/>
      <c r="DR11" s="77"/>
      <c r="DS11" s="77"/>
      <c r="DT11" s="87" t="s">
        <v>153</v>
      </c>
      <c r="DU11" s="88">
        <f>DU7</f>
        <v>93.1</v>
      </c>
      <c r="DV11" s="88">
        <f>DV7</f>
        <v>57.8</v>
      </c>
      <c r="DW11" s="88">
        <f>DW7</f>
        <v>0</v>
      </c>
      <c r="DX11" s="88">
        <f>DX7</f>
        <v>0</v>
      </c>
      <c r="DY11" s="88">
        <f>DY7</f>
        <v>0</v>
      </c>
      <c r="DZ11" s="77"/>
      <c r="EA11" s="77"/>
      <c r="EB11" s="77"/>
      <c r="EC11" s="77"/>
      <c r="ED11" s="87" t="s">
        <v>154</v>
      </c>
      <c r="EE11" s="88" t="str">
        <f>EE7</f>
        <v>-</v>
      </c>
      <c r="EF11" s="88" t="str">
        <f>EF7</f>
        <v>-</v>
      </c>
      <c r="EG11" s="88" t="str">
        <f>EG7</f>
        <v>-</v>
      </c>
      <c r="EH11" s="88" t="str">
        <f>EH7</f>
        <v>-</v>
      </c>
      <c r="EI11" s="88" t="str">
        <f>EI7</f>
        <v>-</v>
      </c>
      <c r="EJ11" s="77"/>
      <c r="EK11" s="77"/>
      <c r="EL11" s="77"/>
      <c r="EM11" s="77"/>
      <c r="EN11" s="87" t="s">
        <v>149</v>
      </c>
      <c r="EO11" s="88">
        <f>EO7</f>
        <v>100</v>
      </c>
      <c r="EP11" s="88">
        <f>EP7</f>
        <v>100</v>
      </c>
      <c r="EQ11" s="88">
        <f>EQ7</f>
        <v>100</v>
      </c>
      <c r="ER11" s="88">
        <f>ER7</f>
        <v>100</v>
      </c>
      <c r="ES11" s="88">
        <f>ES7</f>
        <v>100</v>
      </c>
      <c r="ET11" s="77"/>
      <c r="EU11" s="77"/>
      <c r="EV11" s="77"/>
      <c r="EW11" s="77"/>
      <c r="EX11" s="77"/>
      <c r="EY11" s="87" t="s">
        <v>149</v>
      </c>
      <c r="EZ11" s="88" t="str">
        <f>EZ7</f>
        <v>-</v>
      </c>
      <c r="FA11" s="88" t="str">
        <f>FA7</f>
        <v>-</v>
      </c>
      <c r="FB11" s="88" t="str">
        <f>FB7</f>
        <v>-</v>
      </c>
      <c r="FC11" s="88" t="str">
        <f>FC7</f>
        <v>-</v>
      </c>
      <c r="FD11" s="88" t="str">
        <f>FD7</f>
        <v>-</v>
      </c>
      <c r="FE11" s="77"/>
      <c r="FF11" s="77"/>
      <c r="FG11" s="77"/>
      <c r="FH11" s="77"/>
      <c r="FI11" s="87" t="s">
        <v>149</v>
      </c>
      <c r="FJ11" s="88" t="str">
        <f>FJ7</f>
        <v>-</v>
      </c>
      <c r="FK11" s="88" t="str">
        <f>FK7</f>
        <v>-</v>
      </c>
      <c r="FL11" s="88" t="str">
        <f>FL7</f>
        <v>-</v>
      </c>
      <c r="FM11" s="88" t="str">
        <f>FM7</f>
        <v>-</v>
      </c>
      <c r="FN11" s="88" t="str">
        <f>FN7</f>
        <v>-</v>
      </c>
      <c r="FO11" s="77"/>
      <c r="FP11" s="77"/>
      <c r="FQ11" s="77"/>
      <c r="FR11" s="77"/>
      <c r="FS11" s="87" t="s">
        <v>149</v>
      </c>
      <c r="FT11" s="88" t="str">
        <f>FT7</f>
        <v>-</v>
      </c>
      <c r="FU11" s="88" t="str">
        <f>FU7</f>
        <v>-</v>
      </c>
      <c r="FV11" s="88" t="str">
        <f>FV7</f>
        <v>-</v>
      </c>
      <c r="FW11" s="88" t="str">
        <f>FW7</f>
        <v>-</v>
      </c>
      <c r="FX11" s="88" t="str">
        <f>FX7</f>
        <v>-</v>
      </c>
      <c r="FY11" s="77"/>
      <c r="FZ11" s="77"/>
      <c r="GA11" s="77"/>
      <c r="GB11" s="77"/>
      <c r="GC11" s="87" t="s">
        <v>149</v>
      </c>
      <c r="GD11" s="88" t="str">
        <f>GD7</f>
        <v>-</v>
      </c>
      <c r="GE11" s="88" t="str">
        <f>GE7</f>
        <v>-</v>
      </c>
      <c r="GF11" s="88" t="str">
        <f>GF7</f>
        <v>-</v>
      </c>
      <c r="GG11" s="88" t="str">
        <f>GG7</f>
        <v>-</v>
      </c>
      <c r="GH11" s="88" t="str">
        <f>GH7</f>
        <v>-</v>
      </c>
      <c r="GI11" s="77"/>
      <c r="GJ11" s="77"/>
      <c r="GK11" s="77"/>
      <c r="GL11" s="77"/>
      <c r="GM11" s="87" t="s">
        <v>149</v>
      </c>
      <c r="GN11" s="88" t="str">
        <f>GN7</f>
        <v>-</v>
      </c>
      <c r="GO11" s="88" t="str">
        <f>GO7</f>
        <v>-</v>
      </c>
      <c r="GP11" s="88" t="str">
        <f>GP7</f>
        <v>-</v>
      </c>
      <c r="GQ11" s="88" t="str">
        <f>GQ7</f>
        <v>-</v>
      </c>
      <c r="GR11" s="88" t="str">
        <f>GR7</f>
        <v>-</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155</v>
      </c>
      <c r="IM11" s="88" t="str">
        <f>IM7</f>
        <v>-</v>
      </c>
      <c r="IN11" s="88" t="str">
        <f>IN7</f>
        <v>-</v>
      </c>
      <c r="IO11" s="88" t="str">
        <f>IO7</f>
        <v>-</v>
      </c>
      <c r="IP11" s="88" t="str">
        <f>IP7</f>
        <v>-</v>
      </c>
      <c r="IQ11" s="88" t="str">
        <f>IQ7</f>
        <v>-</v>
      </c>
      <c r="IR11" s="77"/>
      <c r="IS11" s="77"/>
      <c r="IT11" s="77"/>
      <c r="IU11" s="77"/>
      <c r="IV11" s="77"/>
      <c r="IW11" s="87" t="s">
        <v>155</v>
      </c>
      <c r="IX11" s="88">
        <f>IX7</f>
        <v>16</v>
      </c>
      <c r="IY11" s="88">
        <f>IY7</f>
        <v>13</v>
      </c>
      <c r="IZ11" s="88">
        <f>IZ7</f>
        <v>15.9</v>
      </c>
      <c r="JA11" s="88">
        <f>JA7</f>
        <v>19.8</v>
      </c>
      <c r="JB11" s="88">
        <f>JB7</f>
        <v>11.4</v>
      </c>
      <c r="JC11" s="77"/>
      <c r="JD11" s="77"/>
      <c r="JE11" s="77"/>
      <c r="JF11" s="77"/>
      <c r="JG11" s="87" t="s">
        <v>149</v>
      </c>
      <c r="JH11" s="88">
        <f>JH7</f>
        <v>45.9</v>
      </c>
      <c r="JI11" s="88">
        <f>JI7</f>
        <v>34.700000000000003</v>
      </c>
      <c r="JJ11" s="88">
        <f>JJ7</f>
        <v>30</v>
      </c>
      <c r="JK11" s="88">
        <f>JK7</f>
        <v>29</v>
      </c>
      <c r="JL11" s="88">
        <f>JL7</f>
        <v>7.3</v>
      </c>
      <c r="JM11" s="77"/>
      <c r="JN11" s="77"/>
      <c r="JO11" s="77"/>
      <c r="JP11" s="77"/>
      <c r="JQ11" s="87" t="s">
        <v>149</v>
      </c>
      <c r="JR11" s="88">
        <f>JR7</f>
        <v>93.1</v>
      </c>
      <c r="JS11" s="88">
        <f>JS7</f>
        <v>57.8</v>
      </c>
      <c r="JT11" s="88">
        <f>JT7</f>
        <v>0</v>
      </c>
      <c r="JU11" s="88">
        <f>JU7</f>
        <v>0</v>
      </c>
      <c r="JV11" s="88">
        <f>JV7</f>
        <v>0</v>
      </c>
      <c r="JW11" s="77"/>
      <c r="JX11" s="77"/>
      <c r="JY11" s="77"/>
      <c r="JZ11" s="77"/>
      <c r="KA11" s="87" t="s">
        <v>149</v>
      </c>
      <c r="KB11" s="88" t="str">
        <f>KB7</f>
        <v>-</v>
      </c>
      <c r="KC11" s="88" t="str">
        <f>KC7</f>
        <v>-</v>
      </c>
      <c r="KD11" s="88" t="str">
        <f>KD7</f>
        <v>-</v>
      </c>
      <c r="KE11" s="88" t="str">
        <f>KE7</f>
        <v>-</v>
      </c>
      <c r="KF11" s="88" t="str">
        <f>KF7</f>
        <v>-</v>
      </c>
      <c r="KG11" s="77"/>
      <c r="KH11" s="77"/>
      <c r="KI11" s="77"/>
      <c r="KJ11" s="77"/>
      <c r="KK11" s="87" t="s">
        <v>149</v>
      </c>
      <c r="KL11" s="88">
        <f>KL7</f>
        <v>100</v>
      </c>
      <c r="KM11" s="88">
        <f>KM7</f>
        <v>100</v>
      </c>
      <c r="KN11" s="88">
        <f>KN7</f>
        <v>100</v>
      </c>
      <c r="KO11" s="88">
        <f>KO7</f>
        <v>100</v>
      </c>
      <c r="KP11" s="88">
        <f>KP7</f>
        <v>100</v>
      </c>
      <c r="KQ11" s="77"/>
      <c r="KR11" s="77"/>
      <c r="KS11" s="77"/>
      <c r="KT11" s="77"/>
      <c r="KU11" s="77"/>
      <c r="KV11" s="87" t="s">
        <v>149</v>
      </c>
      <c r="KW11" s="88" t="str">
        <f>KW7</f>
        <v>-</v>
      </c>
      <c r="KX11" s="88" t="str">
        <f>KX7</f>
        <v>-</v>
      </c>
      <c r="KY11" s="88" t="str">
        <f>KY7</f>
        <v>-</v>
      </c>
      <c r="KZ11" s="88" t="str">
        <f>KZ7</f>
        <v>-</v>
      </c>
      <c r="LA11" s="88" t="str">
        <f>LA7</f>
        <v>-</v>
      </c>
      <c r="LB11" s="77"/>
      <c r="LC11" s="77"/>
      <c r="LD11" s="77"/>
      <c r="LE11" s="77"/>
      <c r="LF11" s="87" t="s">
        <v>149</v>
      </c>
      <c r="LG11" s="88" t="str">
        <f>LG7</f>
        <v>-</v>
      </c>
      <c r="LH11" s="88" t="str">
        <f>LH7</f>
        <v>-</v>
      </c>
      <c r="LI11" s="88" t="str">
        <f>LI7</f>
        <v>-</v>
      </c>
      <c r="LJ11" s="88" t="str">
        <f>LJ7</f>
        <v>-</v>
      </c>
      <c r="LK11" s="88" t="str">
        <f>LK7</f>
        <v>-</v>
      </c>
      <c r="LL11" s="77"/>
      <c r="LM11" s="77"/>
      <c r="LN11" s="77"/>
      <c r="LO11" s="77"/>
      <c r="LP11" s="87" t="s">
        <v>149</v>
      </c>
      <c r="LQ11" s="88" t="str">
        <f>LQ7</f>
        <v>-</v>
      </c>
      <c r="LR11" s="88" t="str">
        <f>LR7</f>
        <v>-</v>
      </c>
      <c r="LS11" s="88" t="str">
        <f>LS7</f>
        <v>-</v>
      </c>
      <c r="LT11" s="88" t="str">
        <f>LT7</f>
        <v>-</v>
      </c>
      <c r="LU11" s="88" t="str">
        <f>LU7</f>
        <v>-</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121.3</v>
      </c>
      <c r="AZ12" s="88">
        <f>BE7</f>
        <v>123.2</v>
      </c>
      <c r="BA12" s="88">
        <f>BF7</f>
        <v>134.69999999999999</v>
      </c>
      <c r="BB12" s="88">
        <f>BG7</f>
        <v>141.80000000000001</v>
      </c>
      <c r="BC12" s="88">
        <f>BH7</f>
        <v>138.19999999999999</v>
      </c>
      <c r="BD12" s="77"/>
      <c r="BE12" s="77"/>
      <c r="BF12" s="77"/>
      <c r="BG12" s="77"/>
      <c r="BH12" s="77"/>
      <c r="BI12" s="87" t="s">
        <v>156</v>
      </c>
      <c r="BJ12" s="88">
        <f>BO7</f>
        <v>247.9</v>
      </c>
      <c r="BK12" s="88">
        <f>BP7</f>
        <v>240.1</v>
      </c>
      <c r="BL12" s="88">
        <f>BQ7</f>
        <v>253.6</v>
      </c>
      <c r="BM12" s="88">
        <f>BR7</f>
        <v>238</v>
      </c>
      <c r="BN12" s="88">
        <f>BS7</f>
        <v>227.5</v>
      </c>
      <c r="BO12" s="77"/>
      <c r="BP12" s="77"/>
      <c r="BQ12" s="77"/>
      <c r="BR12" s="77"/>
      <c r="BS12" s="77"/>
      <c r="BT12" s="87" t="s">
        <v>156</v>
      </c>
      <c r="BU12" s="88" t="str">
        <f>BZ7</f>
        <v>-</v>
      </c>
      <c r="BV12" s="88" t="str">
        <f>CA7</f>
        <v>-</v>
      </c>
      <c r="BW12" s="88" t="str">
        <f>CB7</f>
        <v>-</v>
      </c>
      <c r="BX12" s="88" t="str">
        <f>CC7</f>
        <v>-</v>
      </c>
      <c r="BY12" s="88" t="str">
        <f>CD7</f>
        <v>-</v>
      </c>
      <c r="BZ12" s="77"/>
      <c r="CA12" s="77"/>
      <c r="CB12" s="77"/>
      <c r="CC12" s="77"/>
      <c r="CD12" s="77"/>
      <c r="CE12" s="87" t="s">
        <v>156</v>
      </c>
      <c r="CF12" s="88">
        <f>CK7</f>
        <v>19199</v>
      </c>
      <c r="CG12" s="88">
        <f>CL7</f>
        <v>19863.5</v>
      </c>
      <c r="CH12" s="88">
        <f>CM7</f>
        <v>19066.3</v>
      </c>
      <c r="CI12" s="88">
        <f>CN7</f>
        <v>18998.7</v>
      </c>
      <c r="CJ12" s="88">
        <f>CO7</f>
        <v>17544.5</v>
      </c>
      <c r="CK12" s="77"/>
      <c r="CL12" s="77"/>
      <c r="CM12" s="77"/>
      <c r="CN12" s="77"/>
      <c r="CO12" s="87" t="s">
        <v>156</v>
      </c>
      <c r="CP12" s="89">
        <f>CU7</f>
        <v>32739</v>
      </c>
      <c r="CQ12" s="89">
        <f>CV7</f>
        <v>34140</v>
      </c>
      <c r="CR12" s="89">
        <f>CW7</f>
        <v>33434</v>
      </c>
      <c r="CS12" s="89">
        <f>CX7</f>
        <v>36820</v>
      </c>
      <c r="CT12" s="89">
        <f>CY7</f>
        <v>35532</v>
      </c>
      <c r="CU12" s="77"/>
      <c r="CV12" s="77"/>
      <c r="CW12" s="77"/>
      <c r="CX12" s="77"/>
      <c r="CY12" s="77"/>
      <c r="CZ12" s="87" t="s">
        <v>156</v>
      </c>
      <c r="DA12" s="88">
        <f>DF7</f>
        <v>32.700000000000003</v>
      </c>
      <c r="DB12" s="88">
        <f>DG7</f>
        <v>32.6</v>
      </c>
      <c r="DC12" s="88">
        <f>DH7</f>
        <v>31.3</v>
      </c>
      <c r="DD12" s="88">
        <f>DI7</f>
        <v>31.8</v>
      </c>
      <c r="DE12" s="88">
        <f>DJ7</f>
        <v>31.6</v>
      </c>
      <c r="DF12" s="77"/>
      <c r="DG12" s="77"/>
      <c r="DH12" s="77"/>
      <c r="DI12" s="77"/>
      <c r="DJ12" s="87" t="s">
        <v>156</v>
      </c>
      <c r="DK12" s="88">
        <f>DP7</f>
        <v>5.3</v>
      </c>
      <c r="DL12" s="88">
        <f>DQ7</f>
        <v>7.3</v>
      </c>
      <c r="DM12" s="88">
        <f>DR7</f>
        <v>5.4</v>
      </c>
      <c r="DN12" s="88">
        <f>DS7</f>
        <v>6.4</v>
      </c>
      <c r="DO12" s="88">
        <f>DT7</f>
        <v>5</v>
      </c>
      <c r="DP12" s="77"/>
      <c r="DQ12" s="77"/>
      <c r="DR12" s="77"/>
      <c r="DS12" s="77"/>
      <c r="DT12" s="87" t="s">
        <v>156</v>
      </c>
      <c r="DU12" s="88">
        <f>DZ7</f>
        <v>159.80000000000001</v>
      </c>
      <c r="DV12" s="88">
        <f>EA7</f>
        <v>160.4</v>
      </c>
      <c r="DW12" s="88">
        <f>EB7</f>
        <v>175.4</v>
      </c>
      <c r="DX12" s="88">
        <f>EC7</f>
        <v>166.4</v>
      </c>
      <c r="DY12" s="88">
        <f>ED7</f>
        <v>201.7</v>
      </c>
      <c r="DZ12" s="77"/>
      <c r="EA12" s="77"/>
      <c r="EB12" s="77"/>
      <c r="EC12" s="77"/>
      <c r="ED12" s="87" t="s">
        <v>156</v>
      </c>
      <c r="EE12" s="88" t="str">
        <f>EJ7</f>
        <v>-</v>
      </c>
      <c r="EF12" s="88" t="str">
        <f>EK7</f>
        <v>-</v>
      </c>
      <c r="EG12" s="88" t="str">
        <f>EL7</f>
        <v>-</v>
      </c>
      <c r="EH12" s="88" t="str">
        <f>EM7</f>
        <v>-</v>
      </c>
      <c r="EI12" s="88" t="str">
        <f>EN7</f>
        <v>-</v>
      </c>
      <c r="EJ12" s="77"/>
      <c r="EK12" s="77"/>
      <c r="EL12" s="77"/>
      <c r="EM12" s="77"/>
      <c r="EN12" s="87" t="s">
        <v>156</v>
      </c>
      <c r="EO12" s="88">
        <f>ET7</f>
        <v>86.6</v>
      </c>
      <c r="EP12" s="88">
        <f>EU7</f>
        <v>83.4</v>
      </c>
      <c r="EQ12" s="88">
        <f>EV7</f>
        <v>82.5</v>
      </c>
      <c r="ER12" s="88">
        <f>EW7</f>
        <v>83.2</v>
      </c>
      <c r="ES12" s="88">
        <f>EX7</f>
        <v>87.9</v>
      </c>
      <c r="ET12" s="77"/>
      <c r="EU12" s="77"/>
      <c r="EV12" s="77"/>
      <c r="EW12" s="77"/>
      <c r="EX12" s="77"/>
      <c r="EY12" s="87" t="s">
        <v>156</v>
      </c>
      <c r="EZ12" s="88" t="str">
        <f>IF($EZ$8,FE7,"-")</f>
        <v>-</v>
      </c>
      <c r="FA12" s="88" t="str">
        <f>IF($EZ$8,FF7,"-")</f>
        <v>-</v>
      </c>
      <c r="FB12" s="88" t="str">
        <f>IF($EZ$8,FG7,"-")</f>
        <v>-</v>
      </c>
      <c r="FC12" s="88" t="str">
        <f>IF($EZ$8,FH7,"-")</f>
        <v>-</v>
      </c>
      <c r="FD12" s="88" t="str">
        <f>IF($EZ$8,FI7,"-")</f>
        <v>-</v>
      </c>
      <c r="FE12" s="77"/>
      <c r="FF12" s="77"/>
      <c r="FG12" s="77"/>
      <c r="FH12" s="77"/>
      <c r="FI12" s="87" t="s">
        <v>156</v>
      </c>
      <c r="FJ12" s="88" t="str">
        <f>IF($FJ$8,FO7,"-")</f>
        <v>-</v>
      </c>
      <c r="FK12" s="88" t="str">
        <f>IF($FJ$8,FP7,"-")</f>
        <v>-</v>
      </c>
      <c r="FL12" s="88" t="str">
        <f>IF($FJ$8,FQ7,"-")</f>
        <v>-</v>
      </c>
      <c r="FM12" s="88" t="str">
        <f>IF($FJ$8,FR7,"-")</f>
        <v>-</v>
      </c>
      <c r="FN12" s="88" t="str">
        <f>IF($FJ$8,FS7,"-")</f>
        <v>-</v>
      </c>
      <c r="FO12" s="77"/>
      <c r="FP12" s="77"/>
      <c r="FQ12" s="77"/>
      <c r="FR12" s="77"/>
      <c r="FS12" s="87" t="s">
        <v>156</v>
      </c>
      <c r="FT12" s="88" t="str">
        <f>IF($FT$8,FY7,"-")</f>
        <v>-</v>
      </c>
      <c r="FU12" s="88" t="str">
        <f>IF($FT$8,FZ7,"-")</f>
        <v>-</v>
      </c>
      <c r="FV12" s="88" t="str">
        <f>IF($FT$8,GA7,"-")</f>
        <v>-</v>
      </c>
      <c r="FW12" s="88" t="str">
        <f>IF($FT$8,GB7,"-")</f>
        <v>-</v>
      </c>
      <c r="FX12" s="88" t="str">
        <f>IF($FT$8,GC7,"-")</f>
        <v>-</v>
      </c>
      <c r="FY12" s="77"/>
      <c r="FZ12" s="77"/>
      <c r="GA12" s="77"/>
      <c r="GB12" s="77"/>
      <c r="GC12" s="87" t="s">
        <v>156</v>
      </c>
      <c r="GD12" s="88" t="str">
        <f>IF($GD$8,GI7,"-")</f>
        <v>-</v>
      </c>
      <c r="GE12" s="88" t="str">
        <f>IF($GD$8,GJ7,"-")</f>
        <v>-</v>
      </c>
      <c r="GF12" s="88" t="str">
        <f>IF($GD$8,GK7,"-")</f>
        <v>-</v>
      </c>
      <c r="GG12" s="88" t="str">
        <f>IF($GD$8,GL7,"-")</f>
        <v>-</v>
      </c>
      <c r="GH12" s="88" t="str">
        <f>IF($GD$8,GM7,"-")</f>
        <v>-</v>
      </c>
      <c r="GI12" s="77"/>
      <c r="GJ12" s="77"/>
      <c r="GK12" s="77"/>
      <c r="GL12" s="77"/>
      <c r="GM12" s="87" t="s">
        <v>156</v>
      </c>
      <c r="GN12" s="88" t="str">
        <f>IF($GN$8,GS7,"-")</f>
        <v>-</v>
      </c>
      <c r="GO12" s="88" t="str">
        <f>IF($GN$8,GT7,"-")</f>
        <v>-</v>
      </c>
      <c r="GP12" s="88" t="str">
        <f>IF($GN$8,GU7,"-")</f>
        <v>-</v>
      </c>
      <c r="GQ12" s="88" t="str">
        <f>IF($GN$8,GV7,"-")</f>
        <v>-</v>
      </c>
      <c r="GR12" s="88" t="str">
        <f>IF($GN$8,GW7,"-")</f>
        <v>-</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f>IF($IX$8,JC7,"-")</f>
        <v>16.3</v>
      </c>
      <c r="IY12" s="88">
        <f>IF($IX$8,JD7,"-")</f>
        <v>13.4</v>
      </c>
      <c r="IZ12" s="88">
        <f>IF($IX$8,JE7,"-")</f>
        <v>12.2</v>
      </c>
      <c r="JA12" s="88">
        <f>IF($IX$8,JF7,"-")</f>
        <v>16.8</v>
      </c>
      <c r="JB12" s="88">
        <f>IF($IX$8,JG7,"-")</f>
        <v>21.1</v>
      </c>
      <c r="JC12" s="77"/>
      <c r="JD12" s="77"/>
      <c r="JE12" s="77"/>
      <c r="JF12" s="77"/>
      <c r="JG12" s="87" t="s">
        <v>156</v>
      </c>
      <c r="JH12" s="88">
        <f>IF($JH$8,JM7,"-")</f>
        <v>34.200000000000003</v>
      </c>
      <c r="JI12" s="88">
        <f>IF($JH$8,JN7,"-")</f>
        <v>46.6</v>
      </c>
      <c r="JJ12" s="88">
        <f>IF($JH$8,JO7,"-")</f>
        <v>30.5</v>
      </c>
      <c r="JK12" s="88">
        <f>IF($JH$8,JP7,"-")</f>
        <v>24.4</v>
      </c>
      <c r="JL12" s="88">
        <f>IF($JH$8,JQ7,"-")</f>
        <v>17.100000000000001</v>
      </c>
      <c r="JM12" s="77"/>
      <c r="JN12" s="77"/>
      <c r="JO12" s="77"/>
      <c r="JP12" s="77"/>
      <c r="JQ12" s="87" t="s">
        <v>156</v>
      </c>
      <c r="JR12" s="88">
        <f>IF($JR$8,JW7,"-")</f>
        <v>42.3</v>
      </c>
      <c r="JS12" s="88">
        <f>IF($JR$8,JX7,"-")</f>
        <v>108</v>
      </c>
      <c r="JT12" s="88">
        <f>IF($JR$8,JY7,"-")</f>
        <v>459.2</v>
      </c>
      <c r="JU12" s="88">
        <f>IF($JR$8,JZ7,"-")</f>
        <v>331.9</v>
      </c>
      <c r="JV12" s="88">
        <f>IF($JR$8,KA7,"-")</f>
        <v>450.4</v>
      </c>
      <c r="JW12" s="77"/>
      <c r="JX12" s="77"/>
      <c r="JY12" s="77"/>
      <c r="JZ12" s="77"/>
      <c r="KA12" s="87" t="s">
        <v>156</v>
      </c>
      <c r="KB12" s="88" t="str">
        <f>IF($KB$8,KG7,"-")</f>
        <v>-</v>
      </c>
      <c r="KC12" s="88" t="str">
        <f>IF($KB$8,KH7,"-")</f>
        <v>-</v>
      </c>
      <c r="KD12" s="88" t="str">
        <f>IF($KB$8,KI7,"-")</f>
        <v>-</v>
      </c>
      <c r="KE12" s="88" t="str">
        <f>IF($KB$8,KJ7,"-")</f>
        <v>-</v>
      </c>
      <c r="KF12" s="88" t="str">
        <f>IF($KB$8,KK7,"-")</f>
        <v>-</v>
      </c>
      <c r="KG12" s="77"/>
      <c r="KH12" s="77"/>
      <c r="KI12" s="77"/>
      <c r="KJ12" s="77"/>
      <c r="KK12" s="87" t="s">
        <v>156</v>
      </c>
      <c r="KL12" s="88">
        <f>IF($KL$8,KQ7,"-")</f>
        <v>95.8</v>
      </c>
      <c r="KM12" s="88">
        <f>IF($KL$8,KR7,"-")</f>
        <v>92</v>
      </c>
      <c r="KN12" s="88">
        <f>IF($KL$8,KS7,"-")</f>
        <v>95.4</v>
      </c>
      <c r="KO12" s="88">
        <f>IF($KL$8,KT7,"-")</f>
        <v>95.1</v>
      </c>
      <c r="KP12" s="88">
        <f>IF($KL$8,KU7,"-")</f>
        <v>96.5</v>
      </c>
      <c r="KQ12" s="77"/>
      <c r="KR12" s="77"/>
      <c r="KS12" s="77"/>
      <c r="KT12" s="77"/>
      <c r="KU12" s="77"/>
      <c r="KV12" s="87" t="s">
        <v>156</v>
      </c>
      <c r="KW12" s="88" t="str">
        <f>IF($KW$8,LB7,"-")</f>
        <v>-</v>
      </c>
      <c r="KX12" s="88" t="str">
        <f>IF($KW$8,LC7,"-")</f>
        <v>-</v>
      </c>
      <c r="KY12" s="88" t="str">
        <f>IF($KW$8,LD7,"-")</f>
        <v>-</v>
      </c>
      <c r="KZ12" s="88" t="str">
        <f>IF($KW$8,LE7,"-")</f>
        <v>-</v>
      </c>
      <c r="LA12" s="88" t="str">
        <f>IF($KW$8,LF7,"-")</f>
        <v>-</v>
      </c>
      <c r="LB12" s="77"/>
      <c r="LC12" s="77"/>
      <c r="LD12" s="77"/>
      <c r="LE12" s="77"/>
      <c r="LF12" s="87" t="s">
        <v>156</v>
      </c>
      <c r="LG12" s="88" t="str">
        <f>IF($LG$8,LL7,"-")</f>
        <v>-</v>
      </c>
      <c r="LH12" s="88" t="str">
        <f>IF($LG$8,LM7,"-")</f>
        <v>-</v>
      </c>
      <c r="LI12" s="88" t="str">
        <f>IF($LG$8,LN7,"-")</f>
        <v>-</v>
      </c>
      <c r="LJ12" s="88" t="str">
        <f>IF($LG$8,LO7,"-")</f>
        <v>-</v>
      </c>
      <c r="LK12" s="88" t="str">
        <f>IF($LG$8,LP7,"-")</f>
        <v>-</v>
      </c>
      <c r="LL12" s="77"/>
      <c r="LM12" s="77"/>
      <c r="LN12" s="77"/>
      <c r="LO12" s="77"/>
      <c r="LP12" s="87" t="s">
        <v>156</v>
      </c>
      <c r="LQ12" s="88" t="str">
        <f>IF($LQ$8,LV7,"-")</f>
        <v>-</v>
      </c>
      <c r="LR12" s="88" t="str">
        <f>IF($LQ$8,LW7,"-")</f>
        <v>-</v>
      </c>
      <c r="LS12" s="88" t="str">
        <f>IF($LQ$8,LX7,"-")</f>
        <v>-</v>
      </c>
      <c r="LT12" s="88" t="str">
        <f>IF($LQ$8,LY7,"-")</f>
        <v>-</v>
      </c>
      <c r="LU12" s="88" t="str">
        <f>IF($LQ$8,LZ7,"-")</f>
        <v>-</v>
      </c>
      <c r="LV12" s="77"/>
      <c r="LW12" s="77"/>
      <c r="LX12" s="77"/>
      <c r="LY12" s="77"/>
      <c r="LZ12" s="87" t="s">
        <v>156</v>
      </c>
      <c r="MA12" s="88" t="str">
        <f>IF($MA$8,MF7,"-")</f>
        <v>-</v>
      </c>
      <c r="MB12" s="88" t="str">
        <f>IF($MA$8,MG7,"-")</f>
        <v>-</v>
      </c>
      <c r="MC12" s="88" t="str">
        <f>IF($MA$8,MH7,"-")</f>
        <v>-</v>
      </c>
      <c r="MD12" s="88" t="str">
        <f>IF($MA$8,MI7,"-")</f>
        <v>-</v>
      </c>
      <c r="ME12" s="88" t="str">
        <f>IF($MA$8,MJ7,"-")</f>
        <v>-</v>
      </c>
      <c r="MF12" s="77"/>
      <c r="MG12" s="77"/>
      <c r="MH12" s="77"/>
      <c r="MI12" s="77"/>
      <c r="MJ12" s="87" t="s">
        <v>157</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12" t="s">
        <v>160</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82.8</v>
      </c>
      <c r="AZ17" s="99">
        <f t="shared" ref="AZ17:BC17" si="9">IF(AZ7="-",NA(),AZ7)</f>
        <v>77.099999999999994</v>
      </c>
      <c r="BA17" s="99">
        <f t="shared" si="9"/>
        <v>93.4</v>
      </c>
      <c r="BB17" s="99">
        <f t="shared" si="9"/>
        <v>124.3</v>
      </c>
      <c r="BC17" s="99">
        <f t="shared" si="9"/>
        <v>122.1</v>
      </c>
      <c r="BD17" s="93"/>
      <c r="BE17" s="93"/>
      <c r="BF17" s="93"/>
      <c r="BG17" s="93"/>
      <c r="BH17" s="93"/>
      <c r="BI17" s="98" t="s">
        <v>171</v>
      </c>
      <c r="BJ17" s="99">
        <f>IF(BJ7="-",NA(),BJ7)</f>
        <v>136.1</v>
      </c>
      <c r="BK17" s="99">
        <f t="shared" ref="BK17:BN17" si="10">IF(BK7="-",NA(),BK7)</f>
        <v>140.1</v>
      </c>
      <c r="BL17" s="99">
        <f t="shared" si="10"/>
        <v>166.4</v>
      </c>
      <c r="BM17" s="99">
        <f t="shared" si="10"/>
        <v>124.3</v>
      </c>
      <c r="BN17" s="99">
        <f t="shared" si="10"/>
        <v>122</v>
      </c>
      <c r="BO17" s="93"/>
      <c r="BP17" s="93"/>
      <c r="BQ17" s="93"/>
      <c r="BR17" s="93"/>
      <c r="BS17" s="93"/>
      <c r="BT17" s="98" t="s">
        <v>171</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171</v>
      </c>
      <c r="CF17" s="99">
        <f>IF(CF7="-",NA(),CF7)</f>
        <v>24434.1</v>
      </c>
      <c r="CG17" s="99">
        <f t="shared" ref="CG17:CJ17" si="12">IF(CG7="-",NA(),CG7)</f>
        <v>26231</v>
      </c>
      <c r="CH17" s="99">
        <f t="shared" si="12"/>
        <v>21934.6</v>
      </c>
      <c r="CI17" s="99">
        <f t="shared" si="12"/>
        <v>16567.3</v>
      </c>
      <c r="CJ17" s="99">
        <f t="shared" si="12"/>
        <v>16871.599999999999</v>
      </c>
      <c r="CK17" s="93"/>
      <c r="CL17" s="93"/>
      <c r="CM17" s="93"/>
      <c r="CN17" s="93"/>
      <c r="CO17" s="98" t="s">
        <v>171</v>
      </c>
      <c r="CP17" s="100">
        <f>IF(CP7="-",NA(),CP7)</f>
        <v>12812</v>
      </c>
      <c r="CQ17" s="100">
        <f t="shared" ref="CQ17:CT17" si="13">IF(CQ7="-",NA(),CQ7)</f>
        <v>11217</v>
      </c>
      <c r="CR17" s="100">
        <f t="shared" si="13"/>
        <v>19400</v>
      </c>
      <c r="CS17" s="100">
        <f t="shared" si="13"/>
        <v>11865</v>
      </c>
      <c r="CT17" s="100">
        <f t="shared" si="13"/>
        <v>6348</v>
      </c>
      <c r="CU17" s="93"/>
      <c r="CV17" s="93"/>
      <c r="CW17" s="93"/>
      <c r="CX17" s="93"/>
      <c r="CY17" s="93"/>
      <c r="CZ17" s="98" t="s">
        <v>171</v>
      </c>
      <c r="DA17" s="99">
        <f>IF(DA7="-",NA(),DA7)</f>
        <v>16</v>
      </c>
      <c r="DB17" s="99">
        <f t="shared" ref="DB17:DE17" si="14">IF(DB7="-",NA(),DB7)</f>
        <v>13</v>
      </c>
      <c r="DC17" s="99">
        <f t="shared" si="14"/>
        <v>15.9</v>
      </c>
      <c r="DD17" s="99">
        <f t="shared" si="14"/>
        <v>19.8</v>
      </c>
      <c r="DE17" s="99">
        <f t="shared" si="14"/>
        <v>11.4</v>
      </c>
      <c r="DF17" s="93"/>
      <c r="DG17" s="93"/>
      <c r="DH17" s="93"/>
      <c r="DI17" s="93"/>
      <c r="DJ17" s="98" t="s">
        <v>171</v>
      </c>
      <c r="DK17" s="99">
        <f>IF(DK7="-",NA(),DK7)</f>
        <v>45.9</v>
      </c>
      <c r="DL17" s="99">
        <f t="shared" ref="DL17:DO17" si="15">IF(DL7="-",NA(),DL7)</f>
        <v>34.700000000000003</v>
      </c>
      <c r="DM17" s="99">
        <f t="shared" si="15"/>
        <v>30</v>
      </c>
      <c r="DN17" s="99">
        <f t="shared" si="15"/>
        <v>29</v>
      </c>
      <c r="DO17" s="99">
        <f t="shared" si="15"/>
        <v>7.3</v>
      </c>
      <c r="DP17" s="93"/>
      <c r="DQ17" s="93"/>
      <c r="DR17" s="93"/>
      <c r="DS17" s="93"/>
      <c r="DT17" s="98" t="s">
        <v>171</v>
      </c>
      <c r="DU17" s="99">
        <f>IF(DU7="-",NA(),DU7)</f>
        <v>93.1</v>
      </c>
      <c r="DV17" s="99">
        <f t="shared" ref="DV17:DY17" si="16">IF(DV7="-",NA(),DV7)</f>
        <v>57.8</v>
      </c>
      <c r="DW17" s="99">
        <f t="shared" si="16"/>
        <v>0</v>
      </c>
      <c r="DX17" s="99">
        <f t="shared" si="16"/>
        <v>0</v>
      </c>
      <c r="DY17" s="99">
        <f t="shared" si="16"/>
        <v>0</v>
      </c>
      <c r="DZ17" s="93"/>
      <c r="EA17" s="93"/>
      <c r="EB17" s="93"/>
      <c r="EC17" s="93"/>
      <c r="ED17" s="98" t="s">
        <v>171</v>
      </c>
      <c r="EE17" s="99" t="e">
        <f>IF(EE7="-",NA(),EE7)</f>
        <v>#N/A</v>
      </c>
      <c r="EF17" s="99" t="e">
        <f t="shared" ref="EF17:EI17" si="17">IF(EF7="-",NA(),EF7)</f>
        <v>#N/A</v>
      </c>
      <c r="EG17" s="99" t="e">
        <f t="shared" si="17"/>
        <v>#N/A</v>
      </c>
      <c r="EH17" s="99" t="e">
        <f t="shared" si="17"/>
        <v>#N/A</v>
      </c>
      <c r="EI17" s="99" t="e">
        <f t="shared" si="17"/>
        <v>#N/A</v>
      </c>
      <c r="EJ17" s="93"/>
      <c r="EK17" s="93"/>
      <c r="EL17" s="93"/>
      <c r="EM17" s="93"/>
      <c r="EN17" s="98" t="s">
        <v>171</v>
      </c>
      <c r="EO17" s="99">
        <f>IF(EO7="-",NA(),EO7)</f>
        <v>100</v>
      </c>
      <c r="EP17" s="99">
        <f t="shared" ref="EP17:ES17" si="18">IF(EP7="-",NA(),EP7)</f>
        <v>100</v>
      </c>
      <c r="EQ17" s="99">
        <f t="shared" si="18"/>
        <v>100</v>
      </c>
      <c r="ER17" s="99">
        <f t="shared" si="18"/>
        <v>100</v>
      </c>
      <c r="ES17" s="99">
        <f t="shared" si="18"/>
        <v>100</v>
      </c>
      <c r="ET17" s="93"/>
      <c r="EU17" s="93"/>
      <c r="EV17" s="93"/>
      <c r="EW17" s="93"/>
      <c r="EX17" s="93"/>
      <c r="EY17" s="98" t="s">
        <v>171</v>
      </c>
      <c r="EZ17" s="99" t="e">
        <f>IF(EZ7="-",NA(),EZ7)</f>
        <v>#N/A</v>
      </c>
      <c r="FA17" s="99" t="e">
        <f t="shared" ref="FA17:FD17" si="19">IF(FA7="-",NA(),FA7)</f>
        <v>#N/A</v>
      </c>
      <c r="FB17" s="99" t="e">
        <f t="shared" si="19"/>
        <v>#N/A</v>
      </c>
      <c r="FC17" s="99" t="e">
        <f t="shared" si="19"/>
        <v>#N/A</v>
      </c>
      <c r="FD17" s="99" t="e">
        <f t="shared" si="19"/>
        <v>#N/A</v>
      </c>
      <c r="FE17" s="93"/>
      <c r="FF17" s="93"/>
      <c r="FG17" s="93"/>
      <c r="FH17" s="93"/>
      <c r="FI17" s="98" t="s">
        <v>171</v>
      </c>
      <c r="FJ17" s="99" t="e">
        <f>IF(FJ7="-",NA(),FJ7)</f>
        <v>#N/A</v>
      </c>
      <c r="FK17" s="99" t="e">
        <f t="shared" ref="FK17:FN17" si="20">IF(FK7="-",NA(),FK7)</f>
        <v>#N/A</v>
      </c>
      <c r="FL17" s="99" t="e">
        <f t="shared" si="20"/>
        <v>#N/A</v>
      </c>
      <c r="FM17" s="99" t="e">
        <f t="shared" si="20"/>
        <v>#N/A</v>
      </c>
      <c r="FN17" s="99" t="e">
        <f t="shared" si="20"/>
        <v>#N/A</v>
      </c>
      <c r="FO17" s="93"/>
      <c r="FP17" s="93"/>
      <c r="FQ17" s="93"/>
      <c r="FR17" s="93"/>
      <c r="FS17" s="98" t="s">
        <v>171</v>
      </c>
      <c r="FT17" s="99" t="e">
        <f>IF(FT7="-",NA(),FT7)</f>
        <v>#N/A</v>
      </c>
      <c r="FU17" s="99" t="e">
        <f t="shared" ref="FU17:FX17" si="21">IF(FU7="-",NA(),FU7)</f>
        <v>#N/A</v>
      </c>
      <c r="FV17" s="99" t="e">
        <f t="shared" si="21"/>
        <v>#N/A</v>
      </c>
      <c r="FW17" s="99" t="e">
        <f t="shared" si="21"/>
        <v>#N/A</v>
      </c>
      <c r="FX17" s="99" t="e">
        <f t="shared" si="21"/>
        <v>#N/A</v>
      </c>
      <c r="FY17" s="93"/>
      <c r="FZ17" s="93"/>
      <c r="GA17" s="93"/>
      <c r="GB17" s="93"/>
      <c r="GC17" s="98" t="s">
        <v>171</v>
      </c>
      <c r="GD17" s="99" t="e">
        <f>IF(GD7="-",NA(),GD7)</f>
        <v>#N/A</v>
      </c>
      <c r="GE17" s="99" t="e">
        <f t="shared" ref="GE17:GH17" si="22">IF(GE7="-",NA(),GE7)</f>
        <v>#N/A</v>
      </c>
      <c r="GF17" s="99" t="e">
        <f t="shared" si="22"/>
        <v>#N/A</v>
      </c>
      <c r="GG17" s="99" t="e">
        <f t="shared" si="22"/>
        <v>#N/A</v>
      </c>
      <c r="GH17" s="99" t="e">
        <f t="shared" si="22"/>
        <v>#N/A</v>
      </c>
      <c r="GI17" s="93"/>
      <c r="GJ17" s="93"/>
      <c r="GK17" s="93"/>
      <c r="GL17" s="93"/>
      <c r="GM17" s="98" t="s">
        <v>171</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f>IF(IX7="-",NA(),IX7)</f>
        <v>16</v>
      </c>
      <c r="IY17" s="99">
        <f t="shared" ref="IY17:JB17" si="29">IF(IY7="-",NA(),IY7)</f>
        <v>13</v>
      </c>
      <c r="IZ17" s="99">
        <f t="shared" si="29"/>
        <v>15.9</v>
      </c>
      <c r="JA17" s="99">
        <f t="shared" si="29"/>
        <v>19.8</v>
      </c>
      <c r="JB17" s="99">
        <f t="shared" si="29"/>
        <v>11.4</v>
      </c>
      <c r="JC17" s="93"/>
      <c r="JD17" s="93"/>
      <c r="JE17" s="93"/>
      <c r="JF17" s="93"/>
      <c r="JG17" s="98" t="s">
        <v>172</v>
      </c>
      <c r="JH17" s="99">
        <f>IF(JH7="-",NA(),JH7)</f>
        <v>45.9</v>
      </c>
      <c r="JI17" s="99">
        <f t="shared" ref="JI17:JL17" si="30">IF(JI7="-",NA(),JI7)</f>
        <v>34.700000000000003</v>
      </c>
      <c r="JJ17" s="99">
        <f t="shared" si="30"/>
        <v>30</v>
      </c>
      <c r="JK17" s="99">
        <f t="shared" si="30"/>
        <v>29</v>
      </c>
      <c r="JL17" s="99">
        <f t="shared" si="30"/>
        <v>7.3</v>
      </c>
      <c r="JM17" s="93"/>
      <c r="JN17" s="93"/>
      <c r="JO17" s="93"/>
      <c r="JP17" s="93"/>
      <c r="JQ17" s="98" t="s">
        <v>171</v>
      </c>
      <c r="JR17" s="99">
        <f>IF(JR7="-",NA(),JR7)</f>
        <v>93.1</v>
      </c>
      <c r="JS17" s="99">
        <f t="shared" ref="JS17:JV17" si="31">IF(JS7="-",NA(),JS7)</f>
        <v>57.8</v>
      </c>
      <c r="JT17" s="99">
        <f t="shared" si="31"/>
        <v>0</v>
      </c>
      <c r="JU17" s="99">
        <f t="shared" si="31"/>
        <v>0</v>
      </c>
      <c r="JV17" s="99">
        <f t="shared" si="31"/>
        <v>0</v>
      </c>
      <c r="JW17" s="93"/>
      <c r="JX17" s="93"/>
      <c r="JY17" s="93"/>
      <c r="JZ17" s="93"/>
      <c r="KA17" s="98" t="s">
        <v>171</v>
      </c>
      <c r="KB17" s="99" t="e">
        <f>IF(KB7="-",NA(),KB7)</f>
        <v>#N/A</v>
      </c>
      <c r="KC17" s="99" t="e">
        <f t="shared" ref="KC17:KF17" si="32">IF(KC7="-",NA(),KC7)</f>
        <v>#N/A</v>
      </c>
      <c r="KD17" s="99" t="e">
        <f t="shared" si="32"/>
        <v>#N/A</v>
      </c>
      <c r="KE17" s="99" t="e">
        <f t="shared" si="32"/>
        <v>#N/A</v>
      </c>
      <c r="KF17" s="99" t="e">
        <f t="shared" si="32"/>
        <v>#N/A</v>
      </c>
      <c r="KG17" s="93"/>
      <c r="KH17" s="93"/>
      <c r="KI17" s="93"/>
      <c r="KJ17" s="93"/>
      <c r="KK17" s="98" t="s">
        <v>171</v>
      </c>
      <c r="KL17" s="99">
        <f>IF(KL7="-",NA(),KL7)</f>
        <v>100</v>
      </c>
      <c r="KM17" s="99">
        <f t="shared" ref="KM17:KP17" si="33">IF(KM7="-",NA(),KM7)</f>
        <v>100</v>
      </c>
      <c r="KN17" s="99">
        <f t="shared" si="33"/>
        <v>100</v>
      </c>
      <c r="KO17" s="99">
        <f t="shared" si="33"/>
        <v>100</v>
      </c>
      <c r="KP17" s="99">
        <f t="shared" si="33"/>
        <v>100</v>
      </c>
      <c r="KQ17" s="93"/>
      <c r="KR17" s="93"/>
      <c r="KS17" s="93"/>
      <c r="KT17" s="93"/>
      <c r="KU17" s="93"/>
      <c r="KV17" s="98" t="s">
        <v>171</v>
      </c>
      <c r="KW17" s="99" t="e">
        <f>IF(KW7="-",NA(),KW7)</f>
        <v>#N/A</v>
      </c>
      <c r="KX17" s="99" t="e">
        <f t="shared" ref="KX17:LA17" si="34">IF(KX7="-",NA(),KX7)</f>
        <v>#N/A</v>
      </c>
      <c r="KY17" s="99" t="e">
        <f t="shared" si="34"/>
        <v>#N/A</v>
      </c>
      <c r="KZ17" s="99" t="e">
        <f t="shared" si="34"/>
        <v>#N/A</v>
      </c>
      <c r="LA17" s="99" t="e">
        <f t="shared" si="34"/>
        <v>#N/A</v>
      </c>
      <c r="LB17" s="93"/>
      <c r="LC17" s="93"/>
      <c r="LD17" s="93"/>
      <c r="LE17" s="93"/>
      <c r="LF17" s="98" t="s">
        <v>171</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173</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174</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174</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174</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174</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174</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174</v>
      </c>
      <c r="DK18" s="99">
        <f>IF(DP7="-",NA(),DP7)</f>
        <v>5.3</v>
      </c>
      <c r="DL18" s="99">
        <f t="shared" ref="DL18:DO18" si="45">IF(DQ7="-",NA(),DQ7)</f>
        <v>7.3</v>
      </c>
      <c r="DM18" s="99">
        <f t="shared" si="45"/>
        <v>5.4</v>
      </c>
      <c r="DN18" s="99">
        <f t="shared" si="45"/>
        <v>6.4</v>
      </c>
      <c r="DO18" s="99">
        <f t="shared" si="45"/>
        <v>5</v>
      </c>
      <c r="DP18" s="93"/>
      <c r="DQ18" s="93"/>
      <c r="DR18" s="93"/>
      <c r="DS18" s="93"/>
      <c r="DT18" s="98" t="s">
        <v>174</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174</v>
      </c>
      <c r="EE18" s="99" t="e">
        <f>IF(EJ7="-",NA(),EJ7)</f>
        <v>#N/A</v>
      </c>
      <c r="EF18" s="99" t="e">
        <f t="shared" ref="EF18:EI18" si="47">IF(EK7="-",NA(),EK7)</f>
        <v>#N/A</v>
      </c>
      <c r="EG18" s="99" t="e">
        <f t="shared" si="47"/>
        <v>#N/A</v>
      </c>
      <c r="EH18" s="99" t="e">
        <f t="shared" si="47"/>
        <v>#N/A</v>
      </c>
      <c r="EI18" s="99" t="e">
        <f t="shared" si="47"/>
        <v>#N/A</v>
      </c>
      <c r="EJ18" s="93"/>
      <c r="EK18" s="93"/>
      <c r="EL18" s="93"/>
      <c r="EM18" s="93"/>
      <c r="EN18" s="98" t="s">
        <v>174</v>
      </c>
      <c r="EO18" s="99">
        <f>IF(ET7="-",NA(),ET7)</f>
        <v>86.6</v>
      </c>
      <c r="EP18" s="99">
        <f t="shared" ref="EP18:ES18" si="48">IF(EU7="-",NA(),EU7)</f>
        <v>83.4</v>
      </c>
      <c r="EQ18" s="99">
        <f t="shared" si="48"/>
        <v>82.5</v>
      </c>
      <c r="ER18" s="99">
        <f t="shared" si="48"/>
        <v>83.2</v>
      </c>
      <c r="ES18" s="99">
        <f t="shared" si="48"/>
        <v>87.9</v>
      </c>
      <c r="ET18" s="93"/>
      <c r="EU18" s="93"/>
      <c r="EV18" s="93"/>
      <c r="EW18" s="93"/>
      <c r="EX18" s="93"/>
      <c r="EY18" s="98" t="s">
        <v>174</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174</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174</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174</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174</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f>IF(OR(NOT($IX$8),JC7="-"),NA(),JC7)</f>
        <v>16.3</v>
      </c>
      <c r="IY18" s="99">
        <f>IF(OR(NOT($IX$8),JD7="-"),NA(),JD7)</f>
        <v>13.4</v>
      </c>
      <c r="IZ18" s="99">
        <f>IF(OR(NOT($IX$8),JE7="-"),NA(),JE7)</f>
        <v>12.2</v>
      </c>
      <c r="JA18" s="99">
        <f>IF(OR(NOT($IX$8),JF7="-"),NA(),JF7)</f>
        <v>16.8</v>
      </c>
      <c r="JB18" s="99">
        <f>IF(OR(NOT($IX$8),JG7="-"),NA(),JG7)</f>
        <v>21.1</v>
      </c>
      <c r="JC18" s="93"/>
      <c r="JD18" s="93"/>
      <c r="JE18" s="93"/>
      <c r="JF18" s="93"/>
      <c r="JG18" s="98" t="s">
        <v>174</v>
      </c>
      <c r="JH18" s="99">
        <f>IF(OR(NOT($JH$8),JM7="-"),NA(),JM7)</f>
        <v>34.200000000000003</v>
      </c>
      <c r="JI18" s="99">
        <f>IF(OR(NOT($JH$8),JN7="-"),NA(),JN7)</f>
        <v>46.6</v>
      </c>
      <c r="JJ18" s="99">
        <f>IF(OR(NOT($JH$8),JO7="-"),NA(),JO7)</f>
        <v>30.5</v>
      </c>
      <c r="JK18" s="99">
        <f>IF(OR(NOT($JH$8),JP7="-"),NA(),JP7)</f>
        <v>24.4</v>
      </c>
      <c r="JL18" s="99">
        <f>IF(OR(NOT($JH$8),JQ7="-"),NA(),JQ7)</f>
        <v>17.100000000000001</v>
      </c>
      <c r="JM18" s="93"/>
      <c r="JN18" s="93"/>
      <c r="JO18" s="93"/>
      <c r="JP18" s="93"/>
      <c r="JQ18" s="98" t="s">
        <v>174</v>
      </c>
      <c r="JR18" s="99">
        <f>IF(OR(NOT($JR$8),JW7="-"),NA(),JW7)</f>
        <v>42.3</v>
      </c>
      <c r="JS18" s="99">
        <f>IF(OR(NOT($JR$8),JX7="-"),NA(),JX7)</f>
        <v>108</v>
      </c>
      <c r="JT18" s="99">
        <f>IF(OR(NOT($JR$8),JY7="-"),NA(),JY7)</f>
        <v>459.2</v>
      </c>
      <c r="JU18" s="99">
        <f>IF(OR(NOT($JR$8),JZ7="-"),NA(),JZ7)</f>
        <v>331.9</v>
      </c>
      <c r="JV18" s="99">
        <f>IF(OR(NOT($JR$8),KA7="-"),NA(),KA7)</f>
        <v>450.4</v>
      </c>
      <c r="JW18" s="93"/>
      <c r="JX18" s="93"/>
      <c r="JY18" s="93"/>
      <c r="JZ18" s="93"/>
      <c r="KA18" s="98" t="s">
        <v>174</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f>IF(OR(NOT($KL$8),KQ7="-"),NA(),KQ7)</f>
        <v>95.8</v>
      </c>
      <c r="KM18" s="99">
        <f>IF(OR(NOT($KL$8),KR7="-"),NA(),KR7)</f>
        <v>92</v>
      </c>
      <c r="KN18" s="99">
        <f>IF(OR(NOT($KL$8),KS7="-"),NA(),KS7)</f>
        <v>95.4</v>
      </c>
      <c r="KO18" s="99">
        <f>IF(OR(NOT($KL$8),KT7="-"),NA(),KT7)</f>
        <v>95.1</v>
      </c>
      <c r="KP18" s="99">
        <f>IF(OR(NOT($KL$8),KU7="-"),NA(),KU7)</f>
        <v>96.5</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174</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174</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175</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176</v>
      </c>
      <c r="C20" s="202"/>
      <c r="D20" s="93"/>
    </row>
    <row r="21" spans="1:374" x14ac:dyDescent="0.15">
      <c r="A21" s="90">
        <f t="shared" si="7"/>
        <v>7</v>
      </c>
      <c r="B21" s="202" t="s">
        <v>177</v>
      </c>
      <c r="C21" s="202"/>
      <c r="D21" s="93"/>
    </row>
    <row r="22" spans="1:374" x14ac:dyDescent="0.15">
      <c r="A22" s="90">
        <f t="shared" si="7"/>
        <v>8</v>
      </c>
      <c r="B22" s="202" t="s">
        <v>178</v>
      </c>
      <c r="C22" s="202"/>
      <c r="D22" s="93"/>
      <c r="E22" s="203" t="s">
        <v>179</v>
      </c>
      <c r="F22" s="204"/>
      <c r="G22" s="204"/>
      <c r="H22" s="204"/>
      <c r="I22" s="205"/>
    </row>
    <row r="23" spans="1:374" x14ac:dyDescent="0.15">
      <c r="A23" s="90">
        <f t="shared" si="7"/>
        <v>9</v>
      </c>
      <c r="B23" s="202" t="s">
        <v>180</v>
      </c>
      <c r="C23" s="202"/>
      <c r="D23" s="93"/>
      <c r="E23" s="206"/>
      <c r="F23" s="207"/>
      <c r="G23" s="207"/>
      <c r="H23" s="207"/>
      <c r="I23" s="208"/>
    </row>
    <row r="24" spans="1:374" x14ac:dyDescent="0.15">
      <c r="A24" s="90">
        <f t="shared" si="7"/>
        <v>10</v>
      </c>
      <c r="B24" s="202" t="s">
        <v>181</v>
      </c>
      <c r="C24" s="202"/>
      <c r="D24" s="93"/>
      <c r="E24" s="206"/>
      <c r="F24" s="207"/>
      <c r="G24" s="207"/>
      <c r="H24" s="207"/>
      <c r="I24" s="208"/>
    </row>
    <row r="25" spans="1:374" x14ac:dyDescent="0.15">
      <c r="A25" s="90">
        <f t="shared" si="7"/>
        <v>11</v>
      </c>
      <c r="B25" s="202" t="s">
        <v>182</v>
      </c>
      <c r="C25" s="202"/>
      <c r="D25" s="93"/>
      <c r="E25" s="206"/>
      <c r="F25" s="207"/>
      <c r="G25" s="207"/>
      <c r="H25" s="207"/>
      <c r="I25" s="208"/>
    </row>
    <row r="26" spans="1:374" x14ac:dyDescent="0.15">
      <c r="A26" s="90">
        <f t="shared" si="7"/>
        <v>12</v>
      </c>
      <c r="B26" s="202" t="s">
        <v>183</v>
      </c>
      <c r="C26" s="202"/>
      <c r="D26" s="93"/>
      <c r="E26" s="206"/>
      <c r="F26" s="207"/>
      <c r="G26" s="207"/>
      <c r="H26" s="207"/>
      <c r="I26" s="208"/>
    </row>
    <row r="27" spans="1:374" x14ac:dyDescent="0.15">
      <c r="A27" s="90">
        <f t="shared" si="7"/>
        <v>13</v>
      </c>
      <c r="B27" s="202" t="s">
        <v>184</v>
      </c>
      <c r="C27" s="202"/>
      <c r="D27" s="93"/>
      <c r="E27" s="206"/>
      <c r="F27" s="207"/>
      <c r="G27" s="207"/>
      <c r="H27" s="207"/>
      <c r="I27" s="208"/>
    </row>
    <row r="28" spans="1:374" x14ac:dyDescent="0.15">
      <c r="A28" s="90">
        <f t="shared" si="7"/>
        <v>14</v>
      </c>
      <c r="B28" s="202" t="s">
        <v>185</v>
      </c>
      <c r="C28" s="202"/>
      <c r="D28" s="93"/>
      <c r="E28" s="206"/>
      <c r="F28" s="207"/>
      <c r="G28" s="207"/>
      <c r="H28" s="207"/>
      <c r="I28" s="208"/>
    </row>
    <row r="29" spans="1:374" x14ac:dyDescent="0.15">
      <c r="A29" s="90">
        <f t="shared" si="7"/>
        <v>15</v>
      </c>
      <c r="B29" s="202" t="s">
        <v>186</v>
      </c>
      <c r="C29" s="202"/>
      <c r="D29" s="93"/>
      <c r="E29" s="206"/>
      <c r="F29" s="207"/>
      <c r="G29" s="207"/>
      <c r="H29" s="207"/>
      <c r="I29" s="208"/>
    </row>
    <row r="30" spans="1:374" x14ac:dyDescent="0.15">
      <c r="A30" s="90">
        <f t="shared" si="7"/>
        <v>16</v>
      </c>
      <c r="B30" s="202" t="s">
        <v>187</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188</v>
      </c>
      <c r="B36" t="s">
        <v>189</v>
      </c>
    </row>
    <row r="37" spans="1:9" x14ac:dyDescent="0.15">
      <c r="A37" t="s">
        <v>190</v>
      </c>
      <c r="B37" t="s">
        <v>191</v>
      </c>
    </row>
    <row r="38" spans="1:9" x14ac:dyDescent="0.15">
      <c r="A38" t="s">
        <v>192</v>
      </c>
      <c r="B38" t="s">
        <v>193</v>
      </c>
    </row>
    <row r="39" spans="1:9" x14ac:dyDescent="0.15">
      <c r="A39" t="s">
        <v>194</v>
      </c>
      <c r="B39" t="s">
        <v>195</v>
      </c>
    </row>
    <row r="40" spans="1:9" x14ac:dyDescent="0.15">
      <c r="A40" t="s">
        <v>196</v>
      </c>
      <c r="B40" t="s">
        <v>197</v>
      </c>
    </row>
    <row r="41" spans="1:9" x14ac:dyDescent="0.15">
      <c r="A41" t="s">
        <v>198</v>
      </c>
      <c r="B41" t="s">
        <v>199</v>
      </c>
    </row>
    <row r="42" spans="1:9" x14ac:dyDescent="0.15">
      <c r="A42" t="s">
        <v>200</v>
      </c>
      <c r="B42" t="s">
        <v>201</v>
      </c>
    </row>
    <row r="43" spans="1:9" x14ac:dyDescent="0.15">
      <c r="A43" t="s">
        <v>202</v>
      </c>
      <c r="B43" t="s">
        <v>203</v>
      </c>
    </row>
    <row r="44" spans="1:9" x14ac:dyDescent="0.15">
      <c r="A44" t="s">
        <v>204</v>
      </c>
      <c r="B44" t="s">
        <v>205</v>
      </c>
    </row>
    <row r="45" spans="1:9" x14ac:dyDescent="0.15">
      <c r="A45" t="s">
        <v>206</v>
      </c>
      <c r="B45" t="s">
        <v>207</v>
      </c>
    </row>
    <row r="46" spans="1:9" x14ac:dyDescent="0.15">
      <c r="A46" t="s">
        <v>208</v>
      </c>
      <c r="B46" t="s">
        <v>209</v>
      </c>
    </row>
    <row r="47" spans="1:9" x14ac:dyDescent="0.15">
      <c r="A47" t="s">
        <v>210</v>
      </c>
      <c r="B47" t="s">
        <v>211</v>
      </c>
    </row>
    <row r="48" spans="1:9" x14ac:dyDescent="0.15">
      <c r="A48" t="s">
        <v>212</v>
      </c>
      <c r="B48" t="s">
        <v>213</v>
      </c>
    </row>
    <row r="49" spans="1:2" x14ac:dyDescent="0.15">
      <c r="A49" t="s">
        <v>214</v>
      </c>
      <c r="B49" t="s">
        <v>215</v>
      </c>
    </row>
    <row r="50" spans="1:2" x14ac:dyDescent="0.15">
      <c r="A50" t="s">
        <v>216</v>
      </c>
      <c r="B50" t="s">
        <v>217</v>
      </c>
    </row>
    <row r="51" spans="1:2" x14ac:dyDescent="0.15">
      <c r="A51" t="s">
        <v>218</v>
      </c>
      <c r="B51" t="s">
        <v>219</v>
      </c>
    </row>
    <row r="52" spans="1:2" x14ac:dyDescent="0.15">
      <c r="A52" t="s">
        <v>220</v>
      </c>
      <c r="B52" t="s">
        <v>221</v>
      </c>
    </row>
    <row r="53" spans="1:2" x14ac:dyDescent="0.15">
      <c r="A53" t="s">
        <v>222</v>
      </c>
      <c r="B53" t="s">
        <v>223</v>
      </c>
    </row>
    <row r="54" spans="1:2" x14ac:dyDescent="0.15">
      <c r="A54" t="s">
        <v>224</v>
      </c>
      <c r="B54" t="s">
        <v>225</v>
      </c>
    </row>
    <row r="55" spans="1:2" x14ac:dyDescent="0.15">
      <c r="A55" t="s">
        <v>226</v>
      </c>
      <c r="B55" t="s">
        <v>227</v>
      </c>
    </row>
    <row r="56" spans="1:2" x14ac:dyDescent="0.15">
      <c r="A56" t="s">
        <v>228</v>
      </c>
      <c r="B56" t="s">
        <v>229</v>
      </c>
    </row>
    <row r="57" spans="1:2" x14ac:dyDescent="0.15">
      <c r="A57" t="s">
        <v>230</v>
      </c>
      <c r="B57" t="s">
        <v>231</v>
      </c>
    </row>
    <row r="58" spans="1:2" x14ac:dyDescent="0.15">
      <c r="A58" t="s">
        <v>232</v>
      </c>
      <c r="B58" t="s">
        <v>233</v>
      </c>
    </row>
    <row r="59" spans="1:2" x14ac:dyDescent="0.15">
      <c r="A59" t="s">
        <v>234</v>
      </c>
      <c r="B59" t="s">
        <v>235</v>
      </c>
    </row>
    <row r="60" spans="1:2" x14ac:dyDescent="0.15">
      <c r="A60" t="s">
        <v>236</v>
      </c>
      <c r="B60" t="s">
        <v>237</v>
      </c>
    </row>
    <row r="61" spans="1:2" x14ac:dyDescent="0.15">
      <c r="A61" t="s">
        <v>238</v>
      </c>
      <c r="B61" t="s">
        <v>239</v>
      </c>
    </row>
    <row r="62" spans="1:2" x14ac:dyDescent="0.15">
      <c r="A62" t="s">
        <v>240</v>
      </c>
      <c r="B62" t="s">
        <v>241</v>
      </c>
    </row>
    <row r="63" spans="1:2" x14ac:dyDescent="0.15">
      <c r="A63" t="s">
        <v>242</v>
      </c>
      <c r="B63" t="s">
        <v>243</v>
      </c>
    </row>
    <row r="64" spans="1:2"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2022-12-01T02:13:44Z</dcterms:created>
  <dcterms:modified xsi:type="dcterms:W3CDTF">2023-01-11T10:52:15Z</dcterms:modified>
  <cp:category/>
</cp:coreProperties>
</file>