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8" i="9" l="1"/>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C38" i="9"/>
  <c r="CO37" i="9"/>
  <c r="AM37" i="9"/>
  <c r="C37" i="9"/>
  <c r="CO36" i="9"/>
  <c r="AM36" i="9"/>
  <c r="C36" i="9"/>
  <c r="CO35" i="9"/>
  <c r="AM35" i="9"/>
  <c r="C35" i="9"/>
  <c r="CO34" i="9"/>
  <c r="BW34" i="9"/>
  <c r="BW35" i="9" s="1"/>
  <c r="BW36" i="9" s="1"/>
  <c r="BW37" i="9" s="1"/>
  <c r="BW38" i="9" s="1"/>
  <c r="BW39" i="9" s="1"/>
  <c r="BW40" i="9" s="1"/>
  <c r="BW41" i="9" s="1"/>
  <c r="BW42" i="9" s="1"/>
  <c r="BW43" i="9" s="1"/>
  <c r="U34" i="9"/>
  <c r="C34" i="9"/>
  <c r="U35" i="9" l="1"/>
  <c r="U36" i="9" s="1"/>
  <c r="U37" i="9" s="1"/>
  <c r="U38" i="9" s="1"/>
  <c r="AM34" i="9" s="1"/>
  <c r="BE34" i="9" s="1"/>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<sst xmlns="http://schemas.openxmlformats.org/spreadsheetml/2006/main" count="1152" uniqueCount="574">
  <si>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</si>
  <si>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</si>
  <si>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</si>
  <si>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</si>
  <si>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</si>
  <si>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</si>
  <si>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</si>
  <si>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</si>
  <si>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</si>
  <si>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</si>
  <si>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</si>
  <si>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</si>
  <si>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</si>
  <si>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</si>
  <si>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</si>
  <si>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</si>
  <si>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</si>
  <si>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</si>
  <si>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</si>
  <si>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</si>
  <si>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</si>
  <si>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</si>
  <si>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</si>
  <si>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</si>
  <si>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</si>
  <si>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</si>
  <si>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</si>
  <si>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</si>
  <si>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</si>
  <si>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</si>
  <si>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</si>
  <si>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</si>
  <si>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</si>
  <si>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</si>
  <si>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</si>
  <si>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</si>
  <si>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</si>
  <si>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</si>
  <si>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</si>
  <si>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</si>
  <si>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</si>
  <si>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</si>
  <si>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</si>
  <si>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</si>
  <si>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</si>
  <si>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</si>
  <si>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</si>
  <si>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</si>
  <si>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</si>
  <si>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</si>
  <si>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</si>
  <si>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</si>
  <si>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</si>
  <si>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</si>
  <si>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</si>
  <si>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</si>
  <si>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</si>
  <si>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</si>
  <si>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</si>
  <si>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</si>
  <si>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</si>
  <si>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</si>
  <si>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</si>
  <si>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</si>
  <si>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</si>
  <si>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</si>
  <si>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</si>
  <si>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</si>
  <si>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</si>
  <si>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</si>
  <si>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</si>
  <si>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</si>
  <si>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</si>
  <si>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</si>
  <si>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</si>
  <si>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</si>
  <si>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</si>
  <si>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</si>
  <si>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</si>
  <si>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</si>
  <si>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</si>
  <si>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</si>
  <si>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</si>
  <si>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</si>
  <si>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</si>
  <si>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</si>
  <si>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</si>
  <si>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</si>
  <si>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</si>
  <si>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</si>
  <si>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</si>
  <si>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</si>
  <si>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</si>
  <si>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</si>
  <si>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</si>
  <si>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</si>
  <si>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</si>
  <si>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</si>
  <si>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</si>
  <si>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</si>
  <si>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</si>
  <si>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</si>
  <si>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</si>
  <si>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</si>
  <si>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</si>
  <si>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</si>
  <si>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</si>
  <si>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</si>
  <si>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</si>
  <si>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</si>
  <si>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</si>
  <si>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</si>
  <si>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</si>
  <si>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</si>
  <si>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</si>
  <si>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</si>
  <si>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</si>
  <si>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</si>
  <si>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</si>
  <si>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</si>
  <si>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</si>
  <si>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</si>
  <si>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</si>
  <si>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</si>
  <si>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</si>
  <si>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</si>
  <si>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</si>
  <si>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</si>
  <si>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</si>
  <si>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</si>
  <si>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</si>
  <si>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</si>
  <si>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</si>
  <si>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</si>
  <si>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</si>
  <si>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</si>
  <si>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</si>
  <si>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</si>
  <si>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</si>
  <si>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</si>
  <si>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</si>
  <si>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</si>
  <si>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</si>
  <si>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</si>
  <si>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</si>
  <si>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</si>
  <si>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</si>
  <si>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</si>
  <si>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</si>
  <si>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</si>
  <si>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</si>
  <si>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</si>
  <si>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</si>
  <si>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</si>
  <si>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</si>
  <si>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</si>
  <si>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</si>
  <si>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</si>
  <si>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</si>
  <si>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</si>
  <si>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</si>
  <si>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</si>
  <si>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</si>
  <si>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</si>
  <si>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</si>
  <si>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</si>
  <si>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</si>
  <si>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</si>
  <si>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</si>
  <si>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</si>
  <si>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</si>
  <si>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</si>
  <si>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</si>
  <si>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</si>
  <si>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</si>
  <si>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</si>
  <si>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</si>
  <si>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</si>
  <si>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</si>
  <si>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</si>
  <si>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</si>
  <si>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</si>
  <si>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</si>
  <si>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</si>
  <si>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</si>
  <si>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</si>
  <si>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</si>
  <si>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</si>
  <si>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</si>
  <si>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</si>
  <si>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</si>
  <si>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</si>
  <si>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</si>
  <si>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</si>
  <si>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</si>
  <si>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愛媛県伊方町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</si>
  <si>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</si>
  <si>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</si>
  <si>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</si>
  <si>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</si>
  <si>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</si>
  <si>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</si>
  <si>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</si>
  <si>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</si>
  <si>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</si>
  <si>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</si>
  <si>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</si>
  <si>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</si>
  <si>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</si>
  <si>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</si>
  <si>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</si>
  <si>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</si>
  <si>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</si>
  <si>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</si>
  <si>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</si>
  <si>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</si>
  <si>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</si>
  <si>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</si>
  <si>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</si>
  <si>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</si>
  <si>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</si>
  <si>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</si>
  <si>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</si>
  <si>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</si>
  <si>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</si>
  <si>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</si>
  <si>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</si>
  <si>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</si>
  <si>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</si>
  <si>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</si>
  <si>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</si>
  <si>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</si>
  <si>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</si>
  <si>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</si>
  <si>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</si>
  <si>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</si>
  <si>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</si>
  <si>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</si>
  <si>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</si>
  <si>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</si>
  <si>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</si>
  <si>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</si>
  <si>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</si>
  <si>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</si>
  <si>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</si>
  <si>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</si>
  <si>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</si>
  <si>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</si>
  <si>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</si>
  <si>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</si>
  <si>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</si>
  <si>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</si>
  <si>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</si>
  <si>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</si>
  <si>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</si>
  <si>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</si>
  <si>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</si>
  <si>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</si>
  <si>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</si>
  <si>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</si>
  <si>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</si>
  <si>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</si>
  <si>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</si>
  <si>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</si>
  <si>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</si>
  <si>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</si>
  <si>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</si>
  <si>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</si>
  <si>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</si>
  <si>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</si>
  <si>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</si>
  <si>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</si>
  <si>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</si>
  <si>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</si>
  <si>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</si>
  <si>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</si>
  <si>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</si>
  <si>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</si>
  <si>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</si>
  <si>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</si>
  <si>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</si>
  <si>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</si>
  <si>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</si>
  <si>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</si>
  <si>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</si>
  <si>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</si>
  <si>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</si>
  <si>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</si>
  <si>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</si>
  <si>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</si>
  <si>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</si>
  <si>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</si>
  <si>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</si>
  <si>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</si>
  <si>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</si>
  <si>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</si>
  <si>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</si>
  <si>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</si>
  <si>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</si>
  <si>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</si>
  <si>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</si>
  <si>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</si>
  <si>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</si>
  <si>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</si>
  <si>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</si>
  <si>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</si>
  <si>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</si>
  <si>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</si>
  <si>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</si>
  <si>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</si>
  <si>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</si>
  <si>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</si>
  <si>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</si>
  <si>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</si>
  <si>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</si>
  <si>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</si>
  <si>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</si>
  <si>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</si>
  <si>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</si>
  <si>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</si>
  <si>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</si>
  <si>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</si>
  <si>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</si>
  <si>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</si>
  <si>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</si>
  <si>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</si>
  <si>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</si>
  <si>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</si>
  <si>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</si>
  <si>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</si>
  <si>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</si>
  <si>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</si>
  <si>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</si>
  <si>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</si>
  <si>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</si>
  <si>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</si>
  <si>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</si>
  <si>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</si>
  <si>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</si>
  <si>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</si>
  <si>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</si>
  <si>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</si>
  <si>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</si>
  <si>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愛媛県伊方町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</si>
  <si>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</si>
  <si>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</si>
  <si>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</si>
  <si>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</si>
  <si>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</si>
  <si>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</si>
  <si>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</si>
  <si>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</si>
  <si>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</si>
  <si>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</si>
  <si>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</si>
  <si>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</si>
  <si>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</si>
  <si>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</si>
  <si>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</si>
  <si>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</si>
  <si>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</si>
  <si>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</si>
  <si>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</si>
  <si>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</si>
  <si>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</si>
  <si>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</si>
  <si>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</si>
  <si>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</si>
  <si>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</si>
  <si>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</si>
  <si>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</si>
  <si>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</si>
  <si>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</si>
  <si>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</si>
  <si>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</si>
  <si>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</si>
  <si>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</si>
  <si>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</si>
  <si>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</si>
  <si>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国民健康保険（直診）特別会計</t>
    <phoneticPr fontId="5"/>
  </si>
  <si>
    <t>後期高齢者医療保険特別会計</t>
    <phoneticPr fontId="5"/>
  </si>
  <si>
    <t>介護保険特別会計</t>
    <phoneticPr fontId="5"/>
  </si>
  <si>
    <t>介護サービス特別会計</t>
    <phoneticPr fontId="5"/>
  </si>
  <si>
    <t>水道事業会計</t>
    <phoneticPr fontId="5"/>
  </si>
  <si>
    <t>法適用企業</t>
    <phoneticPr fontId="5"/>
  </si>
  <si>
    <t>風力発電事業特別会計</t>
    <phoneticPr fontId="5"/>
  </si>
  <si>
    <t>法非適用企業</t>
    <phoneticPr fontId="5"/>
  </si>
  <si>
    <t>港湾整備事業特別会計</t>
    <phoneticPr fontId="5"/>
  </si>
  <si>
    <t>公共下水道事業特別会計</t>
    <phoneticPr fontId="5"/>
  </si>
  <si>
    <t>小規模下水道事業特別会計</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</si>
  <si>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</si>
  <si>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</si>
  <si>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</si>
  <si>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</si>
  <si>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</si>
  <si>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</si>
  <si>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</si>
  <si>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</si>
  <si>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</si>
  <si>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</si>
  <si>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</si>
  <si>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</si>
  <si>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</si>
  <si>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</si>
  <si>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</si>
  <si>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</si>
  <si>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</si>
  <si>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</si>
  <si>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</si>
  <si>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</si>
  <si>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</si>
  <si>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</si>
  <si>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</si>
  <si>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</si>
  <si>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</si>
  <si>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</si>
  <si>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</si>
  <si>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</si>
  <si>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</si>
  <si>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</si>
  <si>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</si>
  <si>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</si>
  <si>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</si>
  <si>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</si>
  <si>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</si>
  <si>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</si>
  <si>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</si>
  <si>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</si>
  <si>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</si>
  <si>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</si>
  <si>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</si>
  <si>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</si>
  <si>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</si>
  <si>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</si>
  <si>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</si>
  <si>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</si>
  <si>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</si>
  <si>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</si>
  <si>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</si>
  <si>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</si>
  <si>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</si>
  <si>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</si>
  <si>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</si>
  <si>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</si>
  <si>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</si>
  <si>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</si>
  <si>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</si>
  <si>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</si>
  <si>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</si>
  <si>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</si>
  <si>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</si>
  <si>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</si>
  <si>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</si>
  <si>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</si>
  <si>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</si>
  <si>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</si>
  <si>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</si>
  <si>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</si>
  <si>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</si>
  <si>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</si>
  <si>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</si>
  <si>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</si>
  <si>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</si>
  <si>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</si>
  <si>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</si>
  <si>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</si>
  <si>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</si>
  <si>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</si>
  <si>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</si>
  <si>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</si>
  <si>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</si>
  <si>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</si>
  <si>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</si>
  <si>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</si>
  <si>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</si>
  <si>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</si>
  <si>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</si>
  <si>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</si>
  <si>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</si>
  <si>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</si>
  <si>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</si>
  <si>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</si>
  <si>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</si>
  <si>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</si>
  <si>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</si>
  <si>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</si>
  <si>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</si>
  <si>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</si>
  <si>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</si>
  <si>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</si>
  <si>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</si>
  <si>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</si>
  <si>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</si>
  <si>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</si>
  <si>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</si>
  <si>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</si>
  <si>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</si>
  <si>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</si>
  <si>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</si>
  <si>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</si>
  <si>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</si>
  <si>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</si>
  <si>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</si>
  <si>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</si>
  <si>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</si>
  <si>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</si>
  <si>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</si>
  <si>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</si>
  <si>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</si>
  <si>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</si>
  <si>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</si>
  <si>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</si>
  <si>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</si>
  <si>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</si>
  <si>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</si>
  <si>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</si>
  <si>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</si>
  <si>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</si>
  <si>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</si>
  <si>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</si>
  <si>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</si>
  <si>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</si>
  <si>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</si>
  <si>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</si>
  <si>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</si>
  <si>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</si>
  <si>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7.42</t>
  </si>
  <si>
    <t>水道事業会計</t>
  </si>
  <si>
    <t>一般会計</t>
  </si>
  <si>
    <t>風力発電事業特別会計</t>
  </si>
  <si>
    <t>港湾整備事業特別会計</t>
  </si>
  <si>
    <t>国民健康保険（事業）特別会計</t>
  </si>
  <si>
    <t>介護保険特別会計</t>
  </si>
  <si>
    <t>学校給食特別会計</t>
  </si>
  <si>
    <t>後期高齢者医療保険特別会計</t>
  </si>
  <si>
    <t>その他会計（赤字）</t>
  </si>
  <si>
    <t>その他会計（黒字）</t>
  </si>
  <si>
    <t>-</t>
    <phoneticPr fontId="2"/>
  </si>
  <si>
    <t>愛媛県市町総合事務組合(退職手当事業分)</t>
  </si>
  <si>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</si>
  <si>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</si>
  <si>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</si>
  <si>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</si>
  <si>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</si>
  <si>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八幡浜地区施設事務組合(一般会計)</t>
  </si>
  <si>
    <t>八幡浜地区施設事務組合(消防事業特別会計)</t>
  </si>
  <si>
    <t>八幡浜地区施設事務組合(休日夜間急患センター事業特別会計)</t>
  </si>
  <si>
    <t>八幡浜地区施設事務組合(し尿処理事業特別会計)</t>
  </si>
  <si>
    <t>八幡浜地区施設事務組合(特別養護老人ホーム事業特別会計)</t>
  </si>
  <si>
    <t>八幡浜・大洲地区広域市町村圏組合(一般会計)</t>
  </si>
  <si>
    <t>八幡浜・大洲地区広域市町村圏組合(八幡浜・大洲地方拠点対策室特別会計)</t>
  </si>
  <si>
    <t>八幡浜・大洲地区広域市町村圏組合(八幡浜・大洲地区ふるさと市町村圏基金特別会計)</t>
  </si>
  <si>
    <t>八幡浜・大洲地区広域市町村圏組合(運動公園特別会計)</t>
  </si>
  <si>
    <t>愛媛地方税滞納整理機構</t>
  </si>
  <si>
    <t>愛媛県後期高齢者医療広域連合(一般会計)</t>
  </si>
  <si>
    <t>愛媛県後期高齢者医療広域連合(後期高齢者医療特別会計)</t>
  </si>
  <si>
    <t>南予水道企業団</t>
  </si>
  <si>
    <t>クリエイト伊方</t>
    <rPh sb="5" eb="7">
      <t>イカタ</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</si>
  <si>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</si>
  <si>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</si>
  <si>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</si>
  <si>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</si>
  <si>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</si>
  <si>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</si>
  <si>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</si>
  <si>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</si>
  <si>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</si>
  <si>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</si>
  <si>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</si>
  <si>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</si>
  <si>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</si>
  <si>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将来負担比率においては将来負担額を充当可能財源等が上回ったため数字に表れず、有形固定資産減価償却率においても50.8％と類似団体等を下回っており、今後も第二次伊方町総合計画等により、計画的に更新等を実施し、財政の健全化に努める。
</t>
    <phoneticPr fontId="5"/>
  </si>
  <si>
    <t>有形固定資産減価償却率</t>
    <phoneticPr fontId="5"/>
  </si>
  <si>
    <t>　将来負担比率においては将来負担額を充当可能財源等が上回ったため、数字に表れず、実質公債費比率においても地方債の新規抑制や償還終了等の影響により、5.9％と類似団体平均を下回っており、前年度の6.8％から0.9ポイントの改善となった。今後も綿密な中長期財政計画を樹立し、当該年度の起債額を判断し、現在の水準以下に抑え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</si>
</sst>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336295</c:v>
                </c:pt>
                <c:pt idx="1">
                  <c:v>184942</c:v>
                </c:pt>
                <c:pt idx="2">
                  <c:v>213543</c:v>
                </c:pt>
                <c:pt idx="3">
                  <c:v>191787</c:v>
                </c:pt>
                <c:pt idx="4">
                  <c:v>210004</c:v>
                </c:pt>
              </c:numCache>
            </c:numRef>
          </c:val>
          <c:smooth val="0"/>
        </c:ser>
        <c:dLbls>
          <c:showLegendKey val="0"/>
          <c:showVal val="0"/>
          <c:showCatName val="0"/>
          <c:showSerName val="0"/>
          <c:showPercent val="0"/>
          <c:showBubbleSize val="0"/>
        </c:dLbls>
        <c:marker val="1"/>
        <c:smooth val="0"/>
        <c:axId val="128690816"/>
        <c:axId val="128692992"/>
      </c:lineChart>
      <c:catAx>
        <c:axId val="128690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692992"/>
        <c:crosses val="autoZero"/>
        <c:auto val="1"/>
        <c:lblAlgn val="ctr"/>
        <c:lblOffset val="100"/>
        <c:tickLblSkip val="1"/>
        <c:tickMarkSkip val="1"/>
        <c:noMultiLvlLbl val="0"/>
      </c:catAx>
      <c:valAx>
        <c:axId val="12869299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690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1.92</c:v>
                </c:pt>
                <c:pt idx="1">
                  <c:v>2.4700000000000002</c:v>
                </c:pt>
                <c:pt idx="2">
                  <c:v>2.02</c:v>
                </c:pt>
                <c:pt idx="3">
                  <c:v>2.67</c:v>
                </c:pt>
                <c:pt idx="4">
                  <c:v>1.4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38.380000000000003</c:v>
                </c:pt>
                <c:pt idx="1">
                  <c:v>39.85</c:v>
                </c:pt>
                <c:pt idx="2">
                  <c:v>44.73</c:v>
                </c:pt>
                <c:pt idx="3">
                  <c:v>47.22</c:v>
                </c:pt>
                <c:pt idx="4">
                  <c:v>52.48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6963968"/>
        <c:axId val="137068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-7.42</c:v>
                </c:pt>
                <c:pt idx="1">
                  <c:v>1.66</c:v>
                </c:pt>
                <c:pt idx="2">
                  <c:v>4.34</c:v>
                </c:pt>
                <c:pt idx="3">
                  <c:v>3.49</c:v>
                </c:pt>
                <c:pt idx="4">
                  <c:v>2.27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6963968"/>
        <c:axId val="137068544"/>
      </c:lineChart>
      <c:catAx>
        <c:axId val="13696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068544"/>
        <c:crosses val="autoZero"/>
        <c:auto val="1"/>
        <c:lblAlgn val="ctr"/>
        <c:lblOffset val="100"/>
        <c:tickLblSkip val="1"/>
        <c:tickMarkSkip val="1"/>
        <c:noMultiLvlLbl val="0"/>
      </c:catAx>
      <c:valAx>
        <c:axId val="13706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6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0.12</c:v>
                </c:pt>
                <c:pt idx="2">
                  <c:v>#N/A</c:v>
                </c:pt>
                <c:pt idx="3">
                  <c:v>0.09</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0.04</c:v>
                </c:pt>
                <c:pt idx="4">
                  <c:v>#N/A</c:v>
                </c:pt>
                <c:pt idx="5">
                  <c:v>0.43</c:v>
                </c:pt>
                <c:pt idx="6">
                  <c:v>#N/A</c:v>
                </c:pt>
                <c:pt idx="7">
                  <c:v>0.44</c:v>
                </c:pt>
                <c:pt idx="8">
                  <c:v>#N/A</c:v>
                </c:pt>
                <c:pt idx="9">
                  <c:v>0.44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0.48</c:v>
                </c:pt>
                <c:pt idx="4">
                  <c:v>#N/A</c:v>
                </c:pt>
                <c:pt idx="5">
                  <c:v>0.14000000000000001</c:v>
                </c:pt>
                <c:pt idx="6">
                  <c:v>#N/A</c:v>
                </c:pt>
                <c:pt idx="7">
                  <c:v>0.16</c:v>
                </c:pt>
                <c:pt idx="8">
                  <c:v>#N/A</c:v>
                </c:pt>
                <c:pt idx="9">
                  <c:v>0.59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0.28000000000000003</c:v>
                </c:pt>
                <c:pt idx="2">
                  <c:v>#N/A</c:v>
                </c:pt>
                <c:pt idx="3">
                  <c:v>0.44</c:v>
                </c:pt>
                <c:pt idx="4">
                  <c:v>#N/A</c:v>
                </c:pt>
                <c:pt idx="5">
                  <c:v>0.44</c:v>
                </c:pt>
                <c:pt idx="6">
                  <c:v>#N/A</c:v>
                </c:pt>
                <c:pt idx="7">
                  <c:v>0.68</c:v>
                </c:pt>
                <c:pt idx="8">
                  <c:v>#N/A</c:v>
                </c:pt>
                <c:pt idx="9">
                  <c:v>0.69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風力発電事業特別会計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0.12</c:v>
                </c:pt>
                <c:pt idx="2">
                  <c:v>#N/A</c:v>
                </c:pt>
                <c:pt idx="3">
                  <c:v>0.33</c:v>
                </c:pt>
                <c:pt idx="4">
                  <c:v>#N/A</c:v>
                </c:pt>
                <c:pt idx="5">
                  <c:v>0.48</c:v>
                </c:pt>
                <c:pt idx="6">
                  <c:v>#N/A</c:v>
                </c:pt>
                <c:pt idx="7">
                  <c:v>0.63</c:v>
                </c:pt>
                <c:pt idx="8">
                  <c:v>#N/A</c:v>
                </c:pt>
                <c:pt idx="9">
                  <c:v>0.8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c:v>
                </c:pt>
                <c:pt idx="2">
                  <c:v>#N/A</c:v>
                </c:pt>
                <c:pt idx="3">
                  <c:v>2.46</c:v>
                </c:pt>
                <c:pt idx="4">
                  <c:v>#N/A</c:v>
                </c:pt>
                <c:pt idx="5">
                  <c:v>2.0099999999999998</c:v>
                </c:pt>
                <c:pt idx="6">
                  <c:v>#N/A</c:v>
                </c:pt>
                <c:pt idx="7">
                  <c:v>2.66</c:v>
                </c:pt>
                <c:pt idx="8">
                  <c:v>#N/A</c:v>
                </c:pt>
                <c:pt idx="9">
                  <c:v>1.39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1.04</c:v>
                </c:pt>
                <c:pt idx="2">
                  <c:v>#N/A</c:v>
                </c:pt>
                <c:pt idx="3">
                  <c:v>1.4</c:v>
                </c:pt>
                <c:pt idx="4">
                  <c:v>#N/A</c:v>
                </c:pt>
                <c:pt idx="5">
                  <c:v>1.46</c:v>
                </c:pt>
                <c:pt idx="6">
                  <c:v>#N/A</c:v>
                </c:pt>
                <c:pt idx="7">
                  <c:v>1.58</c:v>
                </c:pt>
                <c:pt idx="8">
                  <c:v>#N/A</c:v>
                </c:pt>
                <c:pt idx="9">
                  <c:v>1.81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7203712"/>
        <c:axId val="137205248"/>
      </c:barChart>
      <c:catAx>
        <c:axId val="13720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205248"/>
        <c:crosses val="autoZero"/>
        <c:auto val="1"/>
        <c:lblAlgn val="ctr"/>
        <c:lblOffset val="100"/>
        <c:tickLblSkip val="1"/>
        <c:tickMarkSkip val="1"/>
        <c:noMultiLvlLbl val="0"/>
      </c:catAx>
      <c:valAx>
        <c:axId val="13720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03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1157</c:v>
                </c:pt>
                <c:pt idx="5">
                  <c:v>1157</c:v>
                </c:pt>
                <c:pt idx="8">
                  <c:v>1186</c:v>
                </c:pt>
                <c:pt idx="11">
                  <c:v>1140</c:v>
                </c:pt>
                <c:pt idx="14">
                  <c:v>1067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98</c:v>
                </c:pt>
                <c:pt idx="3">
                  <c:v>89</c:v>
                </c:pt>
                <c:pt idx="6">
                  <c:v>52</c:v>
                </c:pt>
                <c:pt idx="9">
                  <c:v>20</c:v>
                </c:pt>
                <c:pt idx="12">
                  <c:v>19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c:v>
                </c:pt>
                <c:pt idx="3">
                  <c:v>8</c:v>
                </c:pt>
                <c:pt idx="6">
                  <c:v>3</c:v>
                </c:pt>
                <c:pt idx="9">
                  <c:v>0</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149</c:v>
                </c:pt>
                <c:pt idx="3">
                  <c:v>166</c:v>
                </c:pt>
                <c:pt idx="6">
                  <c:v>174</c:v>
                </c:pt>
                <c:pt idx="9">
                  <c:v>197</c:v>
                </c:pt>
                <c:pt idx="12">
                  <c:v>210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1413</c:v>
                </c:pt>
                <c:pt idx="3">
                  <c:v>1306</c:v>
                </c:pt>
                <c:pt idx="6">
                  <c:v>1297</c:v>
                </c:pt>
                <c:pt idx="9">
                  <c:v>1188</c:v>
                </c:pt>
                <c:pt idx="12">
                  <c:v>1113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6969216"/>
        <c:axId val="139576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519</c:v>
                </c:pt>
                <c:pt idx="2">
                  <c:v>#N/A</c:v>
                </c:pt>
                <c:pt idx="3">
                  <c:v>#N/A</c:v>
                </c:pt>
                <c:pt idx="4">
                  <c:v>412</c:v>
                </c:pt>
                <c:pt idx="5">
                  <c:v>#N/A</c:v>
                </c:pt>
                <c:pt idx="6">
                  <c:v>#N/A</c:v>
                </c:pt>
                <c:pt idx="7">
                  <c:v>340</c:v>
                </c:pt>
                <c:pt idx="8">
                  <c:v>#N/A</c:v>
                </c:pt>
                <c:pt idx="9">
                  <c:v>#N/A</c:v>
                </c:pt>
                <c:pt idx="10">
                  <c:v>265</c:v>
                </c:pt>
                <c:pt idx="11">
                  <c:v>#N/A</c:v>
                </c:pt>
                <c:pt idx="12">
                  <c:v>#N/A</c:v>
                </c:pt>
                <c:pt idx="13">
                  <c:v>276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6969216"/>
        <c:axId val="139576448"/>
      </c:lineChart>
      <c:catAx>
        <c:axId val="13696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576448"/>
        <c:crosses val="autoZero"/>
        <c:auto val="1"/>
        <c:lblAlgn val="ctr"/>
        <c:lblOffset val="100"/>
        <c:tickLblSkip val="1"/>
        <c:tickMarkSkip val="1"/>
        <c:noMultiLvlLbl val="0"/>
      </c:catAx>
      <c:valAx>
        <c:axId val="13957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6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10932</c:v>
                </c:pt>
                <c:pt idx="5">
                  <c:v>10583</c:v>
                </c:pt>
                <c:pt idx="8">
                  <c:v>10293</c:v>
                </c:pt>
                <c:pt idx="11">
                  <c:v>9928</c:v>
                </c:pt>
                <c:pt idx="14">
                  <c:v>9670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345</c:v>
                </c:pt>
                <c:pt idx="5">
                  <c:v>318</c:v>
                </c:pt>
                <c:pt idx="8">
                  <c:v>291</c:v>
                </c:pt>
                <c:pt idx="11">
                  <c:v>263</c:v>
                </c:pt>
                <c:pt idx="14">
                  <c:v>234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7634</c:v>
                </c:pt>
                <c:pt idx="5">
                  <c:v>7852</c:v>
                </c:pt>
                <c:pt idx="8">
                  <c:v>8222</c:v>
                </c:pt>
                <c:pt idx="11">
                  <c:v>8606</c:v>
                </c:pt>
                <c:pt idx="14">
                  <c:v>9133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2207</c:v>
                </c:pt>
                <c:pt idx="3">
                  <c:v>1952</c:v>
                </c:pt>
                <c:pt idx="6">
                  <c:v>1688</c:v>
                </c:pt>
                <c:pt idx="9">
                  <c:v>1606</c:v>
                </c:pt>
                <c:pt idx="12">
                  <c:v>1478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82</c:v>
                </c:pt>
                <c:pt idx="3">
                  <c:v>68</c:v>
                </c:pt>
                <c:pt idx="6">
                  <c:v>59</c:v>
                </c:pt>
                <c:pt idx="9">
                  <c:v>50</c:v>
                </c:pt>
                <c:pt idx="12">
                  <c:v>41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2660</c:v>
                </c:pt>
                <c:pt idx="3">
                  <c:v>2679</c:v>
                </c:pt>
                <c:pt idx="6">
                  <c:v>2709</c:v>
                </c:pt>
                <c:pt idx="9">
                  <c:v>2590</c:v>
                </c:pt>
                <c:pt idx="12">
                  <c:v>2624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237</c:v>
                </c:pt>
                <c:pt idx="3">
                  <c:v>151</c:v>
                </c:pt>
                <c:pt idx="6">
                  <c:v>97</c:v>
                </c:pt>
                <c:pt idx="9">
                  <c:v>62</c:v>
                </c:pt>
                <c:pt idx="12">
                  <c:v>184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11972</c:v>
                </c:pt>
                <c:pt idx="3">
                  <c:v>11485</c:v>
                </c:pt>
                <c:pt idx="6">
                  <c:v>11169</c:v>
                </c:pt>
                <c:pt idx="9">
                  <c:v>10747</c:v>
                </c:pt>
                <c:pt idx="12">
                  <c:v>10595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9852416"/>
        <c:axId val="137101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9852416"/>
        <c:axId val="137101696"/>
      </c:lineChart>
      <c:catAx>
        <c:axId val="13985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101696"/>
        <c:crosses val="autoZero"/>
        <c:auto val="1"/>
        <c:lblAlgn val="ctr"/>
        <c:lblOffset val="100"/>
        <c:tickLblSkip val="1"/>
        <c:tickMarkSkip val="1"/>
        <c:noMultiLvlLbl val="0"/>
      </c:catAx>
      <c:valAx>
        <c:axId val="13710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5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4810752"/>
        <c:axId val="144812672"/>
      </c:scatterChart>
      <c:valAx>
        <c:axId val="144810752"/>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812672"/>
        <c:crosses val="autoZero"/>
        <c:crossBetween val="midCat"/>
      </c:valAx>
      <c:valAx>
        <c:axId val="1448126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810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9.9</c:v>
                </c:pt>
                <c:pt idx="2">
                  <c:v>8.5</c:v>
                </c:pt>
                <c:pt idx="3">
                  <c:v>6.8</c:v>
                </c:pt>
                <c:pt idx="4">
                  <c:v>5.9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594023216318206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747069236044535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8.6</c:v>
                </c:pt>
                <c:pt idx="4">
                  <c:v>8.5</c:v>
                </c:pt>
              </c:numCache>
            </c:numRef>
          </c:xVal>
          <c:yVal>
            <c:numRef>
              <c:f>公会計指標分析・財政指標組合せ分析表!$K$77:$O$77</c:f>
              <c:numCache>
                <c:formatCode>#,##0.0;"▲ "#,##0.0</c:formatCode>
                <c:ptCount val="5"/>
                <c:pt idx="0">
                  <c:v>64.7</c:v>
                </c:pt>
                <c:pt idx="1">
                  <c:v>55.2</c:v>
                </c:pt>
                <c:pt idx="2">
                  <c:v>54</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4876288"/>
        <c:axId val="144878208"/>
      </c:scatterChart>
      <c:valAx>
        <c:axId val="144876288"/>
        <c:scaling>
          <c:orientation val="minMax"/>
          <c:max val="13.7"/>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878208"/>
        <c:crosses val="autoZero"/>
        <c:crossBetween val="midCat"/>
      </c:valAx>
      <c:valAx>
        <c:axId val="144878208"/>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876288"/>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元利償還金は公的資金補償金免除繰上償還活用及び新規地方債抑制により減少傾向にある。</a:t>
          </a:r>
        </a:p>
        <a:p>
          <a:r>
            <a:rPr kumimoji="1" lang="ja-JP" altLang="en-US" sz="1400">
              <a:latin typeface="ＭＳ ゴシック" pitchFamily="49" charset="-128"/>
              <a:ea typeface="ＭＳ ゴシック" pitchFamily="49" charset="-128"/>
            </a:rPr>
            <a:t>　綿密な中長期財政計画を樹立し、今後も当該年度の起債額を判断し、現在の水準以下に抑えるよう努める。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地方債の新規抑制に努めたため地方債現在高は減少。更に退職手当組合不足分の特別負担により将来負担額は減額している。償還により債務負担行為に基づく支出予定額も減少していたが、Ｈ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においては行政システムサーバー機器賃貸借により増加している。</a:t>
          </a:r>
        </a:p>
        <a:p>
          <a:r>
            <a:rPr kumimoji="1" lang="ja-JP" altLang="en-US" sz="1400">
              <a:latin typeface="ＭＳ ゴシック" pitchFamily="49" charset="-128"/>
              <a:ea typeface="ＭＳ ゴシック" pitchFamily="49" charset="-128"/>
            </a:rPr>
            <a:t>　一方、充当可能財源等については、財政調整基金及び減債基金の積み立てにより充当可能基金を確保している。</a:t>
          </a:r>
        </a:p>
        <a:p>
          <a:r>
            <a:rPr kumimoji="1" lang="ja-JP" altLang="en-US" sz="1400">
              <a:latin typeface="ＭＳ ゴシック" pitchFamily="49" charset="-128"/>
              <a:ea typeface="ＭＳ ゴシック" pitchFamily="49" charset="-128"/>
            </a:rPr>
            <a:t>　将来負担額が減少し引き続きマイナスとなっている。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9,917
9,853
93.98
10,688,360
10,442,978
82,012
5,875,306
10,547,123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en-US" altLang="ja-JP" sz="1100">
              <a:latin typeface="ＭＳ Ｐゴシック"/>
            </a:rPr>
            <a:t>50.8</a:t>
          </a:r>
          <a:r>
            <a:rPr kumimoji="1" lang="ja-JP" altLang="en-US" sz="1100">
              <a:latin typeface="ＭＳ Ｐゴシック"/>
            </a:rPr>
            <a:t>％と類似団体等を下回っている。引き続き第二次伊方町総合計画等により、計画的に更新等を実施し、財政の健全化に努める。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39878</xdr:rowOff>
    </xdr:from>
    <xdr:to>
      <xdr:col>3</xdr:col>
      <xdr:colOff>511175</xdr:colOff>
      <xdr:row>30</xdr:row>
      <xdr:rowOff>141478</xdr:rowOff>
    </xdr:to>
    <xdr:sp macro="" textlink="">
      <xdr:nvSpPr>
        <xdr:cNvPr id="81" name="円/楕円 80"/>
        <xdr:cNvSpPr/>
      </xdr:nvSpPr>
      <xdr:spPr>
        <a:xfrm>
          <a:off x="4000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60850</xdr:rowOff>
    </xdr:from>
    <xdr:ext cx="405111" cy="259045"/>
    <xdr:sp macro="" textlink="">
      <xdr:nvSpPr>
        <xdr:cNvPr id="82" name="n_1aveValue有形固定資産減価償却率"/>
        <xdr:cNvSpPr txBox="1"/>
      </xdr:nvSpPr>
      <xdr:spPr>
        <a:xfrm>
          <a:off x="3836043"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132605</xdr:rowOff>
    </xdr:from>
    <xdr:ext cx="405111" cy="259045"/>
    <xdr:sp macro="" textlink="">
      <xdr:nvSpPr>
        <xdr:cNvPr id="83" name="n_1mainValue有形固定資産減価償却率"/>
        <xdr:cNvSpPr txBox="1"/>
      </xdr:nvSpPr>
      <xdr:spPr>
        <a:xfrm>
          <a:off x="3836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9,917
9,853
93.98
10,688,360
10,442,978
82,012
5,875,306
10,547,123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155702</xdr:rowOff>
    </xdr:from>
    <xdr:to>
      <xdr:col>5</xdr:col>
      <xdr:colOff>409575</xdr:colOff>
      <xdr:row>36</xdr:row>
      <xdr:rowOff>85852</xdr:rowOff>
    </xdr:to>
    <xdr:sp macro="" textlink="">
      <xdr:nvSpPr>
        <xdr:cNvPr id="68" name="円/楕円 67"/>
        <xdr:cNvSpPr/>
      </xdr:nvSpPr>
      <xdr:spPr>
        <a:xfrm>
          <a:off x="37465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102379</xdr:rowOff>
    </xdr:from>
    <xdr:ext cx="405111" cy="259045"/>
    <xdr:sp macro="" textlink="">
      <xdr:nvSpPr>
        <xdr:cNvPr id="70" name="n_1mainValue【道路】&#10;有形固定資産減価償却率"/>
        <xdr:cNvSpPr txBox="1"/>
      </xdr:nvSpPr>
      <xdr:spPr>
        <a:xfrm>
          <a:off x="3582043" y="593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35.582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51983</xdr:rowOff>
    </xdr:from>
    <xdr:to>
      <xdr:col>14</xdr:col>
      <xdr:colOff>79375</xdr:colOff>
      <xdr:row>39</xdr:row>
      <xdr:rowOff>153583</xdr:rowOff>
    </xdr:to>
    <xdr:sp macro="" textlink="">
      <xdr:nvSpPr>
        <xdr:cNvPr id="109" name="円/楕円 108"/>
        <xdr:cNvSpPr/>
      </xdr:nvSpPr>
      <xdr:spPr>
        <a:xfrm>
          <a:off x="9588500" y="6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144710</xdr:rowOff>
    </xdr:from>
    <xdr:ext cx="534377" cy="259045"/>
    <xdr:sp macro="" textlink="">
      <xdr:nvSpPr>
        <xdr:cNvPr id="111" name="n_1mainValue【道路】&#10;一人当たり延長"/>
        <xdr:cNvSpPr txBox="1"/>
      </xdr:nvSpPr>
      <xdr:spPr>
        <a:xfrm>
          <a:off x="9359410" y="683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71120</xdr:rowOff>
    </xdr:from>
    <xdr:to>
      <xdr:col>5</xdr:col>
      <xdr:colOff>409575</xdr:colOff>
      <xdr:row>65</xdr:row>
      <xdr:rowOff>1270</xdr:rowOff>
    </xdr:to>
    <xdr:sp macro="" textlink="">
      <xdr:nvSpPr>
        <xdr:cNvPr id="149" name="円/楕円 148"/>
        <xdr:cNvSpPr/>
      </xdr:nvSpPr>
      <xdr:spPr>
        <a:xfrm>
          <a:off x="3746500" y="110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86377</xdr:rowOff>
    </xdr:from>
    <xdr:ext cx="405111" cy="259045"/>
    <xdr:sp macro="" textlink="">
      <xdr:nvSpPr>
        <xdr:cNvPr id="150"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163847</xdr:rowOff>
    </xdr:from>
    <xdr:ext cx="405111" cy="259045"/>
    <xdr:sp macro="" textlink="">
      <xdr:nvSpPr>
        <xdr:cNvPr id="151" name="n_1mainValue【橋りょう・トンネル】&#10;有形固定資産減価償却率"/>
        <xdr:cNvSpPr txBox="1"/>
      </xdr:nvSpPr>
      <xdr:spPr>
        <a:xfrm>
          <a:off x="3582043"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290,628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86900</xdr:rowOff>
    </xdr:from>
    <xdr:to>
      <xdr:col>14</xdr:col>
      <xdr:colOff>79375</xdr:colOff>
      <xdr:row>63</xdr:row>
      <xdr:rowOff>17050</xdr:rowOff>
    </xdr:to>
    <xdr:sp macro="" textlink="">
      <xdr:nvSpPr>
        <xdr:cNvPr id="186" name="円/楕円 185"/>
        <xdr:cNvSpPr/>
      </xdr:nvSpPr>
      <xdr:spPr>
        <a:xfrm>
          <a:off x="9588500" y="107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8177</xdr:rowOff>
    </xdr:from>
    <xdr:ext cx="599010" cy="259045"/>
    <xdr:sp macro="" textlink="">
      <xdr:nvSpPr>
        <xdr:cNvPr id="188" name="n_1mainValue【橋りょう・トンネル】&#10;一人当たり有形固定資産（償却資産）額"/>
        <xdr:cNvSpPr txBox="1"/>
      </xdr:nvSpPr>
      <xdr:spPr>
        <a:xfrm>
          <a:off x="9327094" y="1080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448,819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15058</xdr:rowOff>
    </xdr:from>
    <xdr:to>
      <xdr:col>5</xdr:col>
      <xdr:colOff>409575</xdr:colOff>
      <xdr:row>83</xdr:row>
      <xdr:rowOff>116658</xdr:rowOff>
    </xdr:to>
    <xdr:sp macro="" textlink="">
      <xdr:nvSpPr>
        <xdr:cNvPr id="228" name="円/楕円 227"/>
        <xdr:cNvSpPr/>
      </xdr:nvSpPr>
      <xdr:spPr>
        <a:xfrm>
          <a:off x="3746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229"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107785</xdr:rowOff>
    </xdr:from>
    <xdr:ext cx="405111" cy="259045"/>
    <xdr:sp macro="" textlink="">
      <xdr:nvSpPr>
        <xdr:cNvPr id="230" name="n_1mainValue【公営住宅】&#10;有形固定資産減価償却率"/>
        <xdr:cNvSpPr txBox="1"/>
      </xdr:nvSpPr>
      <xdr:spPr>
        <a:xfrm>
          <a:off x="3582043"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137319</xdr:rowOff>
    </xdr:from>
    <xdr:to>
      <xdr:col>14</xdr:col>
      <xdr:colOff>79375</xdr:colOff>
      <xdr:row>84</xdr:row>
      <xdr:rowOff>67469</xdr:rowOff>
    </xdr:to>
    <xdr:sp macro="" textlink="">
      <xdr:nvSpPr>
        <xdr:cNvPr id="271" name="円/楕円 270"/>
        <xdr:cNvSpPr/>
      </xdr:nvSpPr>
      <xdr:spPr>
        <a:xfrm>
          <a:off x="9588500" y="1436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58596</xdr:rowOff>
    </xdr:from>
    <xdr:ext cx="469744" cy="259045"/>
    <xdr:sp macro="" textlink="">
      <xdr:nvSpPr>
        <xdr:cNvPr id="273" name="n_1mainValue【公営住宅】&#10;一人当たり面積"/>
        <xdr:cNvSpPr txBox="1"/>
      </xdr:nvSpPr>
      <xdr:spPr>
        <a:xfrm>
          <a:off x="9391727" y="1446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4" name="テキスト ボックス 2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5" name="直線コネクタ 28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6" name="テキスト ボックス 28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7" name="直線コネクタ 28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8" name="テキスト ボックス 28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9" name="直線コネクタ 28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0" name="テキスト ボックス 28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1" name="直線コネクタ 29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92" name="テキスト ボックス 291"/>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96774</xdr:rowOff>
    </xdr:from>
    <xdr:to>
      <xdr:col>6</xdr:col>
      <xdr:colOff>510540</xdr:colOff>
      <xdr:row>108</xdr:row>
      <xdr:rowOff>5335</xdr:rowOff>
    </xdr:to>
    <xdr:cxnSp macro="">
      <xdr:nvCxnSpPr>
        <xdr:cNvPr id="296" name="直線コネクタ 295"/>
        <xdr:cNvCxnSpPr/>
      </xdr:nvCxnSpPr>
      <xdr:spPr>
        <a:xfrm flipV="1">
          <a:off x="4634865" y="17241774"/>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9162</xdr:rowOff>
    </xdr:from>
    <xdr:ext cx="405111" cy="259045"/>
    <xdr:sp macro="" textlink="">
      <xdr:nvSpPr>
        <xdr:cNvPr id="297" name="【港湾・漁港】&#10;有形固定資産減価償却率最小値テキスト"/>
        <xdr:cNvSpPr txBox="1"/>
      </xdr:nvSpPr>
      <xdr:spPr>
        <a:xfrm>
          <a:off x="4724400" y="1852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6</xdr:col>
      <xdr:colOff>422275</xdr:colOff>
      <xdr:row>108</xdr:row>
      <xdr:rowOff>5335</xdr:rowOff>
    </xdr:from>
    <xdr:to>
      <xdr:col>6</xdr:col>
      <xdr:colOff>600075</xdr:colOff>
      <xdr:row>108</xdr:row>
      <xdr:rowOff>5335</xdr:rowOff>
    </xdr:to>
    <xdr:cxnSp macro="">
      <xdr:nvCxnSpPr>
        <xdr:cNvPr id="298" name="直線コネクタ 297"/>
        <xdr:cNvCxnSpPr/>
      </xdr:nvCxnSpPr>
      <xdr:spPr>
        <a:xfrm>
          <a:off x="4546600" y="1852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43451</xdr:rowOff>
    </xdr:from>
    <xdr:ext cx="405111" cy="259045"/>
    <xdr:sp macro="" textlink="">
      <xdr:nvSpPr>
        <xdr:cNvPr id="299" name="【港湾・漁港】&#10;有形固定資産減価償却率最大値テキスト"/>
        <xdr:cNvSpPr txBox="1"/>
      </xdr:nvSpPr>
      <xdr:spPr>
        <a:xfrm>
          <a:off x="4724400" y="1701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100</xdr:row>
      <xdr:rowOff>96774</xdr:rowOff>
    </xdr:from>
    <xdr:to>
      <xdr:col>6</xdr:col>
      <xdr:colOff>600075</xdr:colOff>
      <xdr:row>100</xdr:row>
      <xdr:rowOff>96774</xdr:rowOff>
    </xdr:to>
    <xdr:cxnSp macro="">
      <xdr:nvCxnSpPr>
        <xdr:cNvPr id="300" name="直線コネクタ 299"/>
        <xdr:cNvCxnSpPr/>
      </xdr:nvCxnSpPr>
      <xdr:spPr>
        <a:xfrm>
          <a:off x="4546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51833</xdr:rowOff>
    </xdr:from>
    <xdr:ext cx="405111" cy="259045"/>
    <xdr:sp macro="" textlink="">
      <xdr:nvSpPr>
        <xdr:cNvPr id="301" name="【港湾・漁港】&#10;有形固定資産減価償却率平均値テキスト"/>
        <xdr:cNvSpPr txBox="1"/>
      </xdr:nvSpPr>
      <xdr:spPr>
        <a:xfrm>
          <a:off x="4724400" y="17368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73406</xdr:rowOff>
    </xdr:from>
    <xdr:to>
      <xdr:col>6</xdr:col>
      <xdr:colOff>561975</xdr:colOff>
      <xdr:row>102</xdr:row>
      <xdr:rowOff>3556</xdr:rowOff>
    </xdr:to>
    <xdr:sp macro="" textlink="">
      <xdr:nvSpPr>
        <xdr:cNvPr id="302" name="フローチャート : 判断 301"/>
        <xdr:cNvSpPr/>
      </xdr:nvSpPr>
      <xdr:spPr>
        <a:xfrm>
          <a:off x="45847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135128</xdr:rowOff>
    </xdr:from>
    <xdr:to>
      <xdr:col>5</xdr:col>
      <xdr:colOff>409575</xdr:colOff>
      <xdr:row>109</xdr:row>
      <xdr:rowOff>65278</xdr:rowOff>
    </xdr:to>
    <xdr:sp macro="" textlink="">
      <xdr:nvSpPr>
        <xdr:cNvPr id="303" name="フローチャート : 判断 302"/>
        <xdr:cNvSpPr/>
      </xdr:nvSpPr>
      <xdr:spPr>
        <a:xfrm>
          <a:off x="3746500" y="1865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39115</xdr:rowOff>
    </xdr:from>
    <xdr:to>
      <xdr:col>5</xdr:col>
      <xdr:colOff>409575</xdr:colOff>
      <xdr:row>108</xdr:row>
      <xdr:rowOff>140715</xdr:rowOff>
    </xdr:to>
    <xdr:sp macro="" textlink="">
      <xdr:nvSpPr>
        <xdr:cNvPr id="309" name="円/楕円 308"/>
        <xdr:cNvSpPr/>
      </xdr:nvSpPr>
      <xdr:spPr>
        <a:xfrm>
          <a:off x="3746500" y="18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56405</xdr:rowOff>
    </xdr:from>
    <xdr:ext cx="405111" cy="259045"/>
    <xdr:sp macro="" textlink="">
      <xdr:nvSpPr>
        <xdr:cNvPr id="310" name="n_1aveValue【港湾・漁港】&#10;有形固定資産減価償却率"/>
        <xdr:cNvSpPr txBox="1"/>
      </xdr:nvSpPr>
      <xdr:spPr>
        <a:xfrm>
          <a:off x="3582043" y="187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157242</xdr:rowOff>
    </xdr:from>
    <xdr:ext cx="405111" cy="259045"/>
    <xdr:sp macro="" textlink="">
      <xdr:nvSpPr>
        <xdr:cNvPr id="311" name="n_1mainValue【港湾・漁港】&#10;有形固定資産減価償却率"/>
        <xdr:cNvSpPr txBox="1"/>
      </xdr:nvSpPr>
      <xdr:spPr>
        <a:xfrm>
          <a:off x="3582043" y="183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654,900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2" name="直線コネクタ 3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3" name="テキスト ボックス 32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4" name="直線コネクタ 3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5" name="テキスト ボックス 32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6" name="直線コネクタ 3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7" name="テキスト ボックス 32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8" name="直線コネクタ 3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9" name="テキスト ボックス 32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1" name="テキスト ボックス 33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26881</xdr:rowOff>
    </xdr:from>
    <xdr:to>
      <xdr:col>15</xdr:col>
      <xdr:colOff>180340</xdr:colOff>
      <xdr:row>108</xdr:row>
      <xdr:rowOff>65643</xdr:rowOff>
    </xdr:to>
    <xdr:cxnSp macro="">
      <xdr:nvCxnSpPr>
        <xdr:cNvPr id="333" name="直線コネクタ 332"/>
        <xdr:cNvCxnSpPr/>
      </xdr:nvCxnSpPr>
      <xdr:spPr>
        <a:xfrm flipV="1">
          <a:off x="10476865" y="17343331"/>
          <a:ext cx="0" cy="1238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69470</xdr:rowOff>
    </xdr:from>
    <xdr:ext cx="534377" cy="259045"/>
    <xdr:sp macro="" textlink="">
      <xdr:nvSpPr>
        <xdr:cNvPr id="334" name="【港湾・漁港】&#10;一人当たり有形固定資産（償却資産）額最小値テキスト"/>
        <xdr:cNvSpPr txBox="1"/>
      </xdr:nvSpPr>
      <xdr:spPr>
        <a:xfrm>
          <a:off x="10566400" y="185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46,182</a:t>
          </a:r>
          <a:endParaRPr kumimoji="1" lang="ja-JP" altLang="en-US" sz="1000" b="1">
            <a:latin typeface="ＭＳ Ｐゴシック"/>
          </a:endParaRPr>
        </a:p>
      </xdr:txBody>
    </xdr:sp>
    <xdr:clientData/>
  </xdr:oneCellAnchor>
  <xdr:twoCellAnchor>
    <xdr:from>
      <xdr:col>15</xdr:col>
      <xdr:colOff>92075</xdr:colOff>
      <xdr:row>108</xdr:row>
      <xdr:rowOff>65643</xdr:rowOff>
    </xdr:from>
    <xdr:to>
      <xdr:col>15</xdr:col>
      <xdr:colOff>269875</xdr:colOff>
      <xdr:row>108</xdr:row>
      <xdr:rowOff>65643</xdr:rowOff>
    </xdr:to>
    <xdr:cxnSp macro="">
      <xdr:nvCxnSpPr>
        <xdr:cNvPr id="335" name="直線コネクタ 334"/>
        <xdr:cNvCxnSpPr/>
      </xdr:nvCxnSpPr>
      <xdr:spPr>
        <a:xfrm>
          <a:off x="10388600" y="1858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145008</xdr:rowOff>
    </xdr:from>
    <xdr:ext cx="690189" cy="259045"/>
    <xdr:sp macro="" textlink="">
      <xdr:nvSpPr>
        <xdr:cNvPr id="336" name="【港湾・漁港】&#10;一人当たり有形固定資産（償却資産）額最大値テキスト"/>
        <xdr:cNvSpPr txBox="1"/>
      </xdr:nvSpPr>
      <xdr:spPr>
        <a:xfrm>
          <a:off x="10566400" y="17118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5,465,744</a:t>
          </a:r>
          <a:endParaRPr kumimoji="1" lang="ja-JP" altLang="en-US" sz="1000" b="1">
            <a:latin typeface="ＭＳ Ｐゴシック"/>
          </a:endParaRPr>
        </a:p>
      </xdr:txBody>
    </xdr:sp>
    <xdr:clientData/>
  </xdr:oneCellAnchor>
  <xdr:twoCellAnchor>
    <xdr:from>
      <xdr:col>15</xdr:col>
      <xdr:colOff>92075</xdr:colOff>
      <xdr:row>101</xdr:row>
      <xdr:rowOff>26881</xdr:rowOff>
    </xdr:from>
    <xdr:to>
      <xdr:col>15</xdr:col>
      <xdr:colOff>269875</xdr:colOff>
      <xdr:row>101</xdr:row>
      <xdr:rowOff>26881</xdr:rowOff>
    </xdr:to>
    <xdr:cxnSp macro="">
      <xdr:nvCxnSpPr>
        <xdr:cNvPr id="337" name="直線コネクタ 336"/>
        <xdr:cNvCxnSpPr/>
      </xdr:nvCxnSpPr>
      <xdr:spPr>
        <a:xfrm>
          <a:off x="10388600" y="1734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53432</xdr:rowOff>
    </xdr:from>
    <xdr:ext cx="690189" cy="259045"/>
    <xdr:sp macro="" textlink="">
      <xdr:nvSpPr>
        <xdr:cNvPr id="338" name="【港湾・漁港】&#10;一人当たり有形固定資産（償却資産）額平均値テキスト"/>
        <xdr:cNvSpPr txBox="1"/>
      </xdr:nvSpPr>
      <xdr:spPr>
        <a:xfrm>
          <a:off x="10566400" y="182271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1,283,006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75005</xdr:rowOff>
    </xdr:from>
    <xdr:to>
      <xdr:col>15</xdr:col>
      <xdr:colOff>231775</xdr:colOff>
      <xdr:row>107</xdr:row>
      <xdr:rowOff>5155</xdr:rowOff>
    </xdr:to>
    <xdr:sp macro="" textlink="">
      <xdr:nvSpPr>
        <xdr:cNvPr id="339" name="フローチャート : 判断 338"/>
        <xdr:cNvSpPr/>
      </xdr:nvSpPr>
      <xdr:spPr>
        <a:xfrm>
          <a:off x="10426700" y="182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74968</xdr:rowOff>
    </xdr:from>
    <xdr:to>
      <xdr:col>14</xdr:col>
      <xdr:colOff>79375</xdr:colOff>
      <xdr:row>107</xdr:row>
      <xdr:rowOff>5118</xdr:rowOff>
    </xdr:to>
    <xdr:sp macro="" textlink="">
      <xdr:nvSpPr>
        <xdr:cNvPr id="340" name="フローチャート : 判断 339"/>
        <xdr:cNvSpPr/>
      </xdr:nvSpPr>
      <xdr:spPr>
        <a:xfrm>
          <a:off x="9588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128451</xdr:rowOff>
    </xdr:from>
    <xdr:to>
      <xdr:col>14</xdr:col>
      <xdr:colOff>79375</xdr:colOff>
      <xdr:row>106</xdr:row>
      <xdr:rowOff>58601</xdr:rowOff>
    </xdr:to>
    <xdr:sp macro="" textlink="">
      <xdr:nvSpPr>
        <xdr:cNvPr id="346" name="円/楕円 345"/>
        <xdr:cNvSpPr/>
      </xdr:nvSpPr>
      <xdr:spPr>
        <a:xfrm>
          <a:off x="9588500" y="181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106</xdr:row>
      <xdr:rowOff>167695</xdr:rowOff>
    </xdr:from>
    <xdr:ext cx="690189" cy="259045"/>
    <xdr:sp macro="" textlink="">
      <xdr:nvSpPr>
        <xdr:cNvPr id="347" name="n_1aveValue【港湾・漁港】&#10;一人当たり有形固定資産（償却資産）額"/>
        <xdr:cNvSpPr txBox="1"/>
      </xdr:nvSpPr>
      <xdr:spPr>
        <a:xfrm>
          <a:off x="9281504" y="18341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1,283,170</a:t>
          </a:r>
          <a:endParaRPr kumimoji="1" lang="ja-JP" altLang="en-US" sz="1000" b="1">
            <a:solidFill>
              <a:srgbClr val="000080"/>
            </a:solidFill>
            <a:latin typeface="ＭＳ Ｐゴシック"/>
          </a:endParaRPr>
        </a:p>
      </xdr:txBody>
    </xdr:sp>
    <xdr:clientData/>
  </xdr:oneCellAnchor>
  <xdr:oneCellAnchor>
    <xdr:from>
      <xdr:col>13</xdr:col>
      <xdr:colOff>356579</xdr:colOff>
      <xdr:row>104</xdr:row>
      <xdr:rowOff>75128</xdr:rowOff>
    </xdr:from>
    <xdr:ext cx="690189" cy="259045"/>
    <xdr:sp macro="" textlink="">
      <xdr:nvSpPr>
        <xdr:cNvPr id="348" name="n_1mainValue【港湾・漁港】&#10;一人当たり有形固定資産（償却資産）額"/>
        <xdr:cNvSpPr txBox="1"/>
      </xdr:nvSpPr>
      <xdr:spPr>
        <a:xfrm>
          <a:off x="9281504" y="179059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1,799,210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9" name="テキスト ボックス 3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0" name="直線コネクタ 3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1" name="テキスト ボックス 3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2" name="直線コネクタ 3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3" name="テキスト ボックス 3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4" name="直線コネクタ 3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5" name="テキスト ボックス 3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6" name="直線コネクタ 3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7" name="テキスト ボックス 3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8" name="直線コネクタ 3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9" name="テキスト ボックス 3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73" name="直線コネクタ 372"/>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74"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75" name="直線コネクタ 374"/>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76"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77" name="直線コネクタ 376"/>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78"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79" name="フローチャート : 判断 378"/>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80" name="フローチャート : 判断 379"/>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128270</xdr:rowOff>
    </xdr:from>
    <xdr:to>
      <xdr:col>22</xdr:col>
      <xdr:colOff>415925</xdr:colOff>
      <xdr:row>38</xdr:row>
      <xdr:rowOff>58420</xdr:rowOff>
    </xdr:to>
    <xdr:sp macro="" textlink="">
      <xdr:nvSpPr>
        <xdr:cNvPr id="386" name="円/楕円 385"/>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87"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74947</xdr:rowOff>
    </xdr:from>
    <xdr:ext cx="405111" cy="259045"/>
    <xdr:sp macro="" textlink="">
      <xdr:nvSpPr>
        <xdr:cNvPr id="388" name="n_1mainValue【認定こども園・幼稚園・保育所】&#10;有形固定資産減価償却率"/>
        <xdr:cNvSpPr txBox="1"/>
      </xdr:nvSpPr>
      <xdr:spPr>
        <a:xfrm>
          <a:off x="15266043"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9" name="直線コネクタ 39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00" name="テキスト ボックス 39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1" name="直線コネクタ 40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02" name="テキスト ボックス 40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3" name="直線コネクタ 40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04" name="テキスト ボックス 40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5" name="直線コネクタ 40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6" name="テキスト ボックス 40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7" name="直線コネクタ 40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8" name="テキスト ボックス 40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9" name="直線コネクタ 40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10" name="テキスト ボックス 40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414" name="直線コネクタ 413"/>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415"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416" name="直線コネクタ 415"/>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417"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418" name="直線コネクタ 417"/>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419"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420" name="フローチャート : 判断 419"/>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421" name="フローチャート : 判断 420"/>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82550</xdr:rowOff>
    </xdr:from>
    <xdr:to>
      <xdr:col>31</xdr:col>
      <xdr:colOff>85725</xdr:colOff>
      <xdr:row>36</xdr:row>
      <xdr:rowOff>12700</xdr:rowOff>
    </xdr:to>
    <xdr:sp macro="" textlink="">
      <xdr:nvSpPr>
        <xdr:cNvPr id="427" name="円/楕円 426"/>
        <xdr:cNvSpPr/>
      </xdr:nvSpPr>
      <xdr:spPr>
        <a:xfrm>
          <a:off x="21272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56078</xdr:rowOff>
    </xdr:from>
    <xdr:ext cx="469744" cy="259045"/>
    <xdr:sp macro="" textlink="">
      <xdr:nvSpPr>
        <xdr:cNvPr id="428" name="n_1aveValue【認定こども園・幼稚園・保育所】&#10;一人当たり面積"/>
        <xdr:cNvSpPr txBox="1"/>
      </xdr:nvSpPr>
      <xdr:spPr>
        <a:xfrm>
          <a:off x="21075727" y="62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29227</xdr:rowOff>
    </xdr:from>
    <xdr:ext cx="469744" cy="259045"/>
    <xdr:sp macro="" textlink="">
      <xdr:nvSpPr>
        <xdr:cNvPr id="429" name="n_1mainValue【認定こども園・幼稚園・保育所】&#10;一人当たり面積"/>
        <xdr:cNvSpPr txBox="1"/>
      </xdr:nvSpPr>
      <xdr:spPr>
        <a:xfrm>
          <a:off x="210757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41" name="テキスト ボックス 44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53" name="直線コネクタ 452"/>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54"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55" name="直線コネクタ 454"/>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56"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57" name="直線コネクタ 456"/>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58"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59" name="フローチャート : 判断 458"/>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60" name="フローチャート : 判断 459"/>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76835</xdr:rowOff>
    </xdr:from>
    <xdr:to>
      <xdr:col>22</xdr:col>
      <xdr:colOff>415925</xdr:colOff>
      <xdr:row>58</xdr:row>
      <xdr:rowOff>6985</xdr:rowOff>
    </xdr:to>
    <xdr:sp macro="" textlink="">
      <xdr:nvSpPr>
        <xdr:cNvPr id="466" name="円/楕円 465"/>
        <xdr:cNvSpPr/>
      </xdr:nvSpPr>
      <xdr:spPr>
        <a:xfrm>
          <a:off x="15430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67"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23512</xdr:rowOff>
    </xdr:from>
    <xdr:ext cx="405111" cy="259045"/>
    <xdr:sp macro="" textlink="">
      <xdr:nvSpPr>
        <xdr:cNvPr id="468" name="n_1mainValue【学校施設】&#10;有形固定資産減価償却率"/>
        <xdr:cNvSpPr txBox="1"/>
      </xdr:nvSpPr>
      <xdr:spPr>
        <a:xfrm>
          <a:off x="15266043"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80" name="直線コネクタ 4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1" name="テキスト ボックス 4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2" name="直線コネクタ 4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3" name="テキスト ボックス 4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4" name="直線コネクタ 4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5" name="テキスト ボックス 4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6" name="直線コネクタ 4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7" name="テキスト ボックス 4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91" name="直線コネクタ 490"/>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92"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93" name="直線コネクタ 492"/>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94"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95" name="直線コネクタ 494"/>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96"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97" name="フローチャート : 判断 496"/>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98" name="フローチャート : 判断 497"/>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47955</xdr:rowOff>
    </xdr:from>
    <xdr:to>
      <xdr:col>31</xdr:col>
      <xdr:colOff>85725</xdr:colOff>
      <xdr:row>57</xdr:row>
      <xdr:rowOff>149555</xdr:rowOff>
    </xdr:to>
    <xdr:sp macro="" textlink="">
      <xdr:nvSpPr>
        <xdr:cNvPr id="504" name="円/楕円 503"/>
        <xdr:cNvSpPr/>
      </xdr:nvSpPr>
      <xdr:spPr>
        <a:xfrm>
          <a:off x="21272500" y="98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93591</xdr:rowOff>
    </xdr:from>
    <xdr:ext cx="469744" cy="259045"/>
    <xdr:sp macro="" textlink="">
      <xdr:nvSpPr>
        <xdr:cNvPr id="505" name="n_1aveValue【学校施設】&#10;一人当たり面積"/>
        <xdr:cNvSpPr txBox="1"/>
      </xdr:nvSpPr>
      <xdr:spPr>
        <a:xfrm>
          <a:off x="21075727" y="100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166082</xdr:rowOff>
    </xdr:from>
    <xdr:ext cx="469744" cy="259045"/>
    <xdr:sp macro="" textlink="">
      <xdr:nvSpPr>
        <xdr:cNvPr id="506" name="n_1mainValue【学校施設】&#10;一人当たり面積"/>
        <xdr:cNvSpPr txBox="1"/>
      </xdr:nvSpPr>
      <xdr:spPr>
        <a:xfrm>
          <a:off x="21075727" y="959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4" name="正方形/長方形 51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2" name="正方形/長方形 52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3" name="テキスト ボックス 5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4" name="直線コネクタ 5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5" name="テキスト ボックス 5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6" name="直線コネクタ 5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7" name="テキスト ボックス 5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8" name="直線コネクタ 5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9" name="テキスト ボックス 5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0" name="直線コネクタ 5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1" name="テキスト ボックス 5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2" name="直線コネクタ 5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3" name="テキスト ボックス 5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4" name="直線コネクタ 5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5" name="テキスト ボックス 5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49" name="直線コネクタ 548"/>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50"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51" name="直線コネクタ 550"/>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52"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53" name="直線コネクタ 55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54"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55" name="フローチャート : 判断 554"/>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56" name="フローチャート : 判断 555"/>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79284</xdr:rowOff>
    </xdr:from>
    <xdr:to>
      <xdr:col>22</xdr:col>
      <xdr:colOff>415925</xdr:colOff>
      <xdr:row>104</xdr:row>
      <xdr:rowOff>9434</xdr:rowOff>
    </xdr:to>
    <xdr:sp macro="" textlink="">
      <xdr:nvSpPr>
        <xdr:cNvPr id="562" name="円/楕円 561"/>
        <xdr:cNvSpPr/>
      </xdr:nvSpPr>
      <xdr:spPr>
        <a:xfrm>
          <a:off x="15430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563"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25961</xdr:rowOff>
    </xdr:from>
    <xdr:ext cx="405111" cy="259045"/>
    <xdr:sp macro="" textlink="">
      <xdr:nvSpPr>
        <xdr:cNvPr id="564" name="n_1mainValue【公民館】&#10;有形固定資産減価償却率"/>
        <xdr:cNvSpPr txBox="1"/>
      </xdr:nvSpPr>
      <xdr:spPr>
        <a:xfrm>
          <a:off x="15266043"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5" name="直線コネクタ 5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6" name="テキスト ボックス 5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7" name="直線コネクタ 5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8" name="テキスト ボックス 5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9" name="直線コネクタ 5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0" name="テキスト ボックス 5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1" name="直線コネクタ 5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2" name="テキスト ボックス 5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3" name="直線コネクタ 5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4" name="テキスト ボックス 5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88" name="直線コネクタ 587"/>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89"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0" name="直線コネクタ 589"/>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91"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92" name="直線コネクタ 591"/>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93"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94" name="フローチャート : 判断 593"/>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95" name="フローチャート : 判断 594"/>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111761</xdr:rowOff>
    </xdr:from>
    <xdr:to>
      <xdr:col>31</xdr:col>
      <xdr:colOff>85725</xdr:colOff>
      <xdr:row>100</xdr:row>
      <xdr:rowOff>41911</xdr:rowOff>
    </xdr:to>
    <xdr:sp macro="" textlink="">
      <xdr:nvSpPr>
        <xdr:cNvPr id="601" name="円/楕円 600"/>
        <xdr:cNvSpPr/>
      </xdr:nvSpPr>
      <xdr:spPr>
        <a:xfrm>
          <a:off x="21272500" y="170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45738</xdr:rowOff>
    </xdr:from>
    <xdr:ext cx="469744" cy="259045"/>
    <xdr:sp macro="" textlink="">
      <xdr:nvSpPr>
        <xdr:cNvPr id="602" name="n_1aveValue【公民館】&#10;一人当たり面積"/>
        <xdr:cNvSpPr txBox="1"/>
      </xdr:nvSpPr>
      <xdr:spPr>
        <a:xfrm>
          <a:off x="21075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58438</xdr:rowOff>
    </xdr:from>
    <xdr:ext cx="469744" cy="259045"/>
    <xdr:sp macro="" textlink="">
      <xdr:nvSpPr>
        <xdr:cNvPr id="603" name="n_1mainValue【公民館】&#10;一人当たり面積"/>
        <xdr:cNvSpPr txBox="1"/>
      </xdr:nvSpPr>
      <xdr:spPr>
        <a:xfrm>
          <a:off x="21075727" y="1686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橋りょう・トンネルにおいてはトンネルの取得価格が高く、施設も新しいため減価償却率が類似団体等と比較して低い数値となっている。</a:t>
          </a:r>
        </a:p>
        <a:p>
          <a:r>
            <a:rPr kumimoji="1" lang="ja-JP" altLang="en-US" sz="1300">
              <a:latin typeface="ＭＳ Ｐゴシック"/>
            </a:rPr>
            <a:t>公民館の一人当たり面積においては人口減少も進んでおり、半島特有の地形的条件による施設数により類似団体等と比較して高い数値となっている。</a:t>
          </a:r>
        </a:p>
        <a:p>
          <a:r>
            <a:rPr kumimoji="1" lang="ja-JP" altLang="en-US" sz="1300">
              <a:latin typeface="ＭＳ Ｐゴシック"/>
            </a:rPr>
            <a:t>認定こども園・幼稚園・保育所の有形固定資産減価償却率においては類似団体と比較して高い数値となっているが、Ｈ</a:t>
          </a:r>
          <a:r>
            <a:rPr kumimoji="1" lang="en-US" altLang="ja-JP" sz="1300">
              <a:latin typeface="ＭＳ Ｐゴシック"/>
            </a:rPr>
            <a:t>28</a:t>
          </a:r>
          <a:r>
            <a:rPr kumimoji="1" lang="ja-JP" altLang="en-US" sz="1300">
              <a:latin typeface="ＭＳ Ｐゴシック"/>
            </a:rPr>
            <a:t>に三崎保育所改築工事を実施しているため、数値の低下が見込まれている。</a:t>
          </a:r>
        </a:p>
        <a:p>
          <a:r>
            <a:rPr kumimoji="1" lang="ja-JP" altLang="en-US" sz="1300">
              <a:latin typeface="ＭＳ Ｐゴシック"/>
            </a:rPr>
            <a:t>道路の有形固定資産減価償却率においては類似団体等と比較して高い数値となっているが、総合計画等により計画的に更新を行っている。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9,917
9,853
93.98
10,688,360
10,442,978
82,012
5,875,306
10,547,123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1" name="テキスト ボックス 7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40822</xdr:rowOff>
    </xdr:from>
    <xdr:to>
      <xdr:col>6</xdr:col>
      <xdr:colOff>510540</xdr:colOff>
      <xdr:row>62</xdr:row>
      <xdr:rowOff>75112</xdr:rowOff>
    </xdr:to>
    <xdr:cxnSp macro="">
      <xdr:nvCxnSpPr>
        <xdr:cNvPr id="75" name="直線コネクタ 74"/>
        <xdr:cNvCxnSpPr/>
      </xdr:nvCxnSpPr>
      <xdr:spPr>
        <a:xfrm flipV="1">
          <a:off x="4634865" y="947057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78939</xdr:rowOff>
    </xdr:from>
    <xdr:ext cx="405111" cy="259045"/>
    <xdr:sp macro="" textlink="">
      <xdr:nvSpPr>
        <xdr:cNvPr id="76" name="【体育館・プール】&#10;有形固定資産減価償却率最小値テキスト"/>
        <xdr:cNvSpPr txBox="1"/>
      </xdr:nvSpPr>
      <xdr:spPr>
        <a:xfrm>
          <a:off x="4724400" y="1070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62</xdr:row>
      <xdr:rowOff>75112</xdr:rowOff>
    </xdr:from>
    <xdr:to>
      <xdr:col>6</xdr:col>
      <xdr:colOff>600075</xdr:colOff>
      <xdr:row>62</xdr:row>
      <xdr:rowOff>75112</xdr:rowOff>
    </xdr:to>
    <xdr:cxnSp macro="">
      <xdr:nvCxnSpPr>
        <xdr:cNvPr id="77" name="直線コネクタ 76"/>
        <xdr:cNvCxnSpPr/>
      </xdr:nvCxnSpPr>
      <xdr:spPr>
        <a:xfrm>
          <a:off x="4546600" y="1070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158949</xdr:rowOff>
    </xdr:from>
    <xdr:ext cx="469744" cy="259045"/>
    <xdr:sp macro="" textlink="">
      <xdr:nvSpPr>
        <xdr:cNvPr id="78" name="【体育館・プール】&#10;有形固定資産減価償却率最大値テキスト"/>
        <xdr:cNvSpPr txBox="1"/>
      </xdr:nvSpPr>
      <xdr:spPr>
        <a:xfrm>
          <a:off x="4724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40822</xdr:rowOff>
    </xdr:from>
    <xdr:to>
      <xdr:col>6</xdr:col>
      <xdr:colOff>600075</xdr:colOff>
      <xdr:row>55</xdr:row>
      <xdr:rowOff>40822</xdr:rowOff>
    </xdr:to>
    <xdr:cxnSp macro="">
      <xdr:nvCxnSpPr>
        <xdr:cNvPr id="79" name="直線コネクタ 78"/>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80"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81" name="フローチャート : 判断 80"/>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29210</xdr:rowOff>
    </xdr:from>
    <xdr:to>
      <xdr:col>5</xdr:col>
      <xdr:colOff>409575</xdr:colOff>
      <xdr:row>61</xdr:row>
      <xdr:rowOff>130810</xdr:rowOff>
    </xdr:to>
    <xdr:sp macro="" textlink="">
      <xdr:nvSpPr>
        <xdr:cNvPr id="82" name="フローチャート : 判断 81"/>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147337</xdr:rowOff>
    </xdr:from>
    <xdr:ext cx="405111" cy="259045"/>
    <xdr:sp macro="" textlink="">
      <xdr:nvSpPr>
        <xdr:cNvPr id="83" name="n_1aveValue【体育館・プール】&#10;有形固定資産減価償却率"/>
        <xdr:cNvSpPr txBox="1"/>
      </xdr:nvSpPr>
      <xdr:spPr>
        <a:xfrm>
          <a:off x="3582043"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136978</xdr:rowOff>
    </xdr:from>
    <xdr:to>
      <xdr:col>5</xdr:col>
      <xdr:colOff>409575</xdr:colOff>
      <xdr:row>64</xdr:row>
      <xdr:rowOff>67128</xdr:rowOff>
    </xdr:to>
    <xdr:sp macro="" textlink="">
      <xdr:nvSpPr>
        <xdr:cNvPr id="89" name="円/楕円 88"/>
        <xdr:cNvSpPr/>
      </xdr:nvSpPr>
      <xdr:spPr>
        <a:xfrm>
          <a:off x="3746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58255</xdr:rowOff>
    </xdr:from>
    <xdr:ext cx="405111" cy="259045"/>
    <xdr:sp macro="" textlink="">
      <xdr:nvSpPr>
        <xdr:cNvPr id="90" name="n_1mainValue【体育館・プール】&#10;有形固定資産減価償却率"/>
        <xdr:cNvSpPr txBox="1"/>
      </xdr:nvSpPr>
      <xdr:spPr>
        <a:xfrm>
          <a:off x="3582043" y="1103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153162</xdr:rowOff>
    </xdr:from>
    <xdr:to>
      <xdr:col>15</xdr:col>
      <xdr:colOff>180340</xdr:colOff>
      <xdr:row>63</xdr:row>
      <xdr:rowOff>96012</xdr:rowOff>
    </xdr:to>
    <xdr:cxnSp macro="">
      <xdr:nvCxnSpPr>
        <xdr:cNvPr id="114" name="直線コネクタ 113"/>
        <xdr:cNvCxnSpPr/>
      </xdr:nvCxnSpPr>
      <xdr:spPr>
        <a:xfrm flipV="1">
          <a:off x="10476865" y="10097262"/>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99839</xdr:rowOff>
    </xdr:from>
    <xdr:ext cx="469744" cy="259045"/>
    <xdr:sp macro="" textlink="">
      <xdr:nvSpPr>
        <xdr:cNvPr id="115" name="【体育館・プール】&#10;一人当たり面積最小値テキスト"/>
        <xdr:cNvSpPr txBox="1"/>
      </xdr:nvSpPr>
      <xdr:spPr>
        <a:xfrm>
          <a:off x="10566400" y="109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63</xdr:row>
      <xdr:rowOff>96012</xdr:rowOff>
    </xdr:from>
    <xdr:to>
      <xdr:col>15</xdr:col>
      <xdr:colOff>269875</xdr:colOff>
      <xdr:row>63</xdr:row>
      <xdr:rowOff>96012</xdr:rowOff>
    </xdr:to>
    <xdr:cxnSp macro="">
      <xdr:nvCxnSpPr>
        <xdr:cNvPr id="116" name="直線コネクタ 115"/>
        <xdr:cNvCxnSpPr/>
      </xdr:nvCxnSpPr>
      <xdr:spPr>
        <a:xfrm>
          <a:off x="10388600" y="1089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99839</xdr:rowOff>
    </xdr:from>
    <xdr:ext cx="469744" cy="259045"/>
    <xdr:sp macro="" textlink="">
      <xdr:nvSpPr>
        <xdr:cNvPr id="117" name="【体育館・プール】&#10;一人当たり面積最大値テキスト"/>
        <xdr:cNvSpPr txBox="1"/>
      </xdr:nvSpPr>
      <xdr:spPr>
        <a:xfrm>
          <a:off x="10566400" y="987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58</xdr:row>
      <xdr:rowOff>153162</xdr:rowOff>
    </xdr:from>
    <xdr:to>
      <xdr:col>15</xdr:col>
      <xdr:colOff>269875</xdr:colOff>
      <xdr:row>58</xdr:row>
      <xdr:rowOff>153162</xdr:rowOff>
    </xdr:to>
    <xdr:cxnSp macro="">
      <xdr:nvCxnSpPr>
        <xdr:cNvPr id="118" name="直線コネクタ 117"/>
        <xdr:cNvCxnSpPr/>
      </xdr:nvCxnSpPr>
      <xdr:spPr>
        <a:xfrm>
          <a:off x="10388600" y="1009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76217</xdr:rowOff>
    </xdr:from>
    <xdr:ext cx="469744" cy="259045"/>
    <xdr:sp macro="" textlink="">
      <xdr:nvSpPr>
        <xdr:cNvPr id="119" name="【体育館・プール】&#10;一人当たり面積平均値テキスト"/>
        <xdr:cNvSpPr txBox="1"/>
      </xdr:nvSpPr>
      <xdr:spPr>
        <a:xfrm>
          <a:off x="105664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97790</xdr:rowOff>
    </xdr:from>
    <xdr:to>
      <xdr:col>15</xdr:col>
      <xdr:colOff>231775</xdr:colOff>
      <xdr:row>62</xdr:row>
      <xdr:rowOff>27940</xdr:rowOff>
    </xdr:to>
    <xdr:sp macro="" textlink="">
      <xdr:nvSpPr>
        <xdr:cNvPr id="120" name="フローチャート : 判断 119"/>
        <xdr:cNvSpPr/>
      </xdr:nvSpPr>
      <xdr:spPr>
        <a:xfrm>
          <a:off x="10426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42164</xdr:rowOff>
    </xdr:from>
    <xdr:to>
      <xdr:col>14</xdr:col>
      <xdr:colOff>79375</xdr:colOff>
      <xdr:row>61</xdr:row>
      <xdr:rowOff>143764</xdr:rowOff>
    </xdr:to>
    <xdr:sp macro="" textlink="">
      <xdr:nvSpPr>
        <xdr:cNvPr id="121" name="フローチャート : 判断 120"/>
        <xdr:cNvSpPr/>
      </xdr:nvSpPr>
      <xdr:spPr>
        <a:xfrm>
          <a:off x="9588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134891</xdr:rowOff>
    </xdr:from>
    <xdr:ext cx="469744" cy="259045"/>
    <xdr:sp macro="" textlink="">
      <xdr:nvSpPr>
        <xdr:cNvPr id="122" name="n_1aveValue【体育館・プール】&#10;一人当たり面積"/>
        <xdr:cNvSpPr txBox="1"/>
      </xdr:nvSpPr>
      <xdr:spPr>
        <a:xfrm>
          <a:off x="93917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167132</xdr:rowOff>
    </xdr:from>
    <xdr:to>
      <xdr:col>14</xdr:col>
      <xdr:colOff>79375</xdr:colOff>
      <xdr:row>56</xdr:row>
      <xdr:rowOff>97282</xdr:rowOff>
    </xdr:to>
    <xdr:sp macro="" textlink="">
      <xdr:nvSpPr>
        <xdr:cNvPr id="128" name="円/楕円 127"/>
        <xdr:cNvSpPr/>
      </xdr:nvSpPr>
      <xdr:spPr>
        <a:xfrm>
          <a:off x="9588500" y="959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113809</xdr:rowOff>
    </xdr:from>
    <xdr:ext cx="469744" cy="259045"/>
    <xdr:sp macro="" textlink="">
      <xdr:nvSpPr>
        <xdr:cNvPr id="129" name="n_1mainValue【体育館・プール】&#10;一人当たり面積"/>
        <xdr:cNvSpPr txBox="1"/>
      </xdr:nvSpPr>
      <xdr:spPr>
        <a:xfrm>
          <a:off x="9391727" y="937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2" name="テキスト ボックス 1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0" name="テキスト ボックス 1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4" name="直線コネクタ 153"/>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5"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6" name="直線コネクタ 155"/>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7"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8" name="直線コネクタ 1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9"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60" name="フローチャート : 判断 159"/>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61" name="フローチャート : 判断 160"/>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162"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6350</xdr:rowOff>
    </xdr:from>
    <xdr:to>
      <xdr:col>5</xdr:col>
      <xdr:colOff>409575</xdr:colOff>
      <xdr:row>84</xdr:row>
      <xdr:rowOff>107950</xdr:rowOff>
    </xdr:to>
    <xdr:sp macro="" textlink="">
      <xdr:nvSpPr>
        <xdr:cNvPr id="168" name="円/楕円 167"/>
        <xdr:cNvSpPr/>
      </xdr:nvSpPr>
      <xdr:spPr>
        <a:xfrm>
          <a:off x="3746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99077</xdr:rowOff>
    </xdr:from>
    <xdr:ext cx="405111" cy="259045"/>
    <xdr:sp macro="" textlink="">
      <xdr:nvSpPr>
        <xdr:cNvPr id="169" name="n_1mainValue【福祉施設】&#10;有形固定資産減価償却率"/>
        <xdr:cNvSpPr txBox="1"/>
      </xdr:nvSpPr>
      <xdr:spPr>
        <a:xfrm>
          <a:off x="3582043"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0" name="直線コネクタ 1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1" name="テキスト ボックス 1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2" name="直線コネクタ 1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3" name="テキスト ボックス 1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4" name="直線コネクタ 1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5" name="テキスト ボックス 1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6" name="直線コネクタ 1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7" name="テキスト ボックス 1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91" name="直線コネクタ 190"/>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92"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93" name="直線コネクタ 192"/>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4"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5" name="直線コネクタ 194"/>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6"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7" name="フローチャート : 判断 196"/>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198" name="フローチャート : 判断 197"/>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199"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149149</xdr:rowOff>
    </xdr:from>
    <xdr:to>
      <xdr:col>14</xdr:col>
      <xdr:colOff>79375</xdr:colOff>
      <xdr:row>85</xdr:row>
      <xdr:rowOff>79299</xdr:rowOff>
    </xdr:to>
    <xdr:sp macro="" textlink="">
      <xdr:nvSpPr>
        <xdr:cNvPr id="205" name="円/楕円 204"/>
        <xdr:cNvSpPr/>
      </xdr:nvSpPr>
      <xdr:spPr>
        <a:xfrm>
          <a:off x="9588500" y="145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70426</xdr:rowOff>
    </xdr:from>
    <xdr:ext cx="469744" cy="259045"/>
    <xdr:sp macro="" textlink="">
      <xdr:nvSpPr>
        <xdr:cNvPr id="206" name="n_1mainValue【福祉施設】&#10;一人当たり面積"/>
        <xdr:cNvSpPr txBox="1"/>
      </xdr:nvSpPr>
      <xdr:spPr>
        <a:xfrm>
          <a:off x="9391727" y="1464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5" name="テキスト ボックス 21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6" name="直線コネクタ 21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7" name="テキスト ボックス 21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8" name="直線コネクタ 21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9" name="テキスト ボックス 21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0" name="直線コネクタ 21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1" name="テキスト ボックス 22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2" name="直線コネクタ 22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3" name="テキスト ボックス 22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4" name="直線コネクタ 22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5" name="テキスト ボックス 22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6" name="直線コネクタ 22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7" name="テキスト ボックス 22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8" name="直線コネクタ 2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9" name="テキスト ボックス 2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49530</xdr:rowOff>
    </xdr:from>
    <xdr:to>
      <xdr:col>6</xdr:col>
      <xdr:colOff>510540</xdr:colOff>
      <xdr:row>105</xdr:row>
      <xdr:rowOff>83820</xdr:rowOff>
    </xdr:to>
    <xdr:cxnSp macro="">
      <xdr:nvCxnSpPr>
        <xdr:cNvPr id="231" name="直線コネクタ 230"/>
        <xdr:cNvCxnSpPr/>
      </xdr:nvCxnSpPr>
      <xdr:spPr>
        <a:xfrm flipV="1">
          <a:off x="4634865" y="17365980"/>
          <a:ext cx="0" cy="72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87647</xdr:rowOff>
    </xdr:from>
    <xdr:ext cx="405111" cy="259045"/>
    <xdr:sp macro="" textlink="">
      <xdr:nvSpPr>
        <xdr:cNvPr id="232" name="【市民会館】&#10;有形固定資産減価償却率最小値テキスト"/>
        <xdr:cNvSpPr txBox="1"/>
      </xdr:nvSpPr>
      <xdr:spPr>
        <a:xfrm>
          <a:off x="4724400"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105</xdr:row>
      <xdr:rowOff>83820</xdr:rowOff>
    </xdr:from>
    <xdr:to>
      <xdr:col>6</xdr:col>
      <xdr:colOff>600075</xdr:colOff>
      <xdr:row>105</xdr:row>
      <xdr:rowOff>83820</xdr:rowOff>
    </xdr:to>
    <xdr:cxnSp macro="">
      <xdr:nvCxnSpPr>
        <xdr:cNvPr id="233" name="直線コネクタ 232"/>
        <xdr:cNvCxnSpPr/>
      </xdr:nvCxnSpPr>
      <xdr:spPr>
        <a:xfrm>
          <a:off x="4546600" y="1808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167657</xdr:rowOff>
    </xdr:from>
    <xdr:ext cx="405111" cy="259045"/>
    <xdr:sp macro="" textlink="">
      <xdr:nvSpPr>
        <xdr:cNvPr id="234" name="【市民会館】&#10;有形固定資産減価償却率最大値テキスト"/>
        <xdr:cNvSpPr txBox="1"/>
      </xdr:nvSpPr>
      <xdr:spPr>
        <a:xfrm>
          <a:off x="47244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101</xdr:row>
      <xdr:rowOff>49530</xdr:rowOff>
    </xdr:from>
    <xdr:to>
      <xdr:col>6</xdr:col>
      <xdr:colOff>600075</xdr:colOff>
      <xdr:row>101</xdr:row>
      <xdr:rowOff>49530</xdr:rowOff>
    </xdr:to>
    <xdr:cxnSp macro="">
      <xdr:nvCxnSpPr>
        <xdr:cNvPr id="235" name="直線コネクタ 234"/>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120032</xdr:rowOff>
    </xdr:from>
    <xdr:ext cx="405111" cy="259045"/>
    <xdr:sp macro="" textlink="">
      <xdr:nvSpPr>
        <xdr:cNvPr id="236" name="【市民会館】&#10;有形固定資産減価償却率平均値テキスト"/>
        <xdr:cNvSpPr txBox="1"/>
      </xdr:nvSpPr>
      <xdr:spPr>
        <a:xfrm>
          <a:off x="4724400" y="17607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141605</xdr:rowOff>
    </xdr:from>
    <xdr:to>
      <xdr:col>6</xdr:col>
      <xdr:colOff>561975</xdr:colOff>
      <xdr:row>103</xdr:row>
      <xdr:rowOff>71755</xdr:rowOff>
    </xdr:to>
    <xdr:sp macro="" textlink="">
      <xdr:nvSpPr>
        <xdr:cNvPr id="237" name="フローチャート : 判断 236"/>
        <xdr:cNvSpPr/>
      </xdr:nvSpPr>
      <xdr:spPr>
        <a:xfrm>
          <a:off x="45847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52070</xdr:rowOff>
    </xdr:from>
    <xdr:to>
      <xdr:col>5</xdr:col>
      <xdr:colOff>409575</xdr:colOff>
      <xdr:row>105</xdr:row>
      <xdr:rowOff>153670</xdr:rowOff>
    </xdr:to>
    <xdr:sp macro="" textlink="">
      <xdr:nvSpPr>
        <xdr:cNvPr id="238" name="フローチャート : 判断 237"/>
        <xdr:cNvSpPr/>
      </xdr:nvSpPr>
      <xdr:spPr>
        <a:xfrm>
          <a:off x="3746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170197</xdr:rowOff>
    </xdr:from>
    <xdr:ext cx="405111" cy="259045"/>
    <xdr:sp macro="" textlink="">
      <xdr:nvSpPr>
        <xdr:cNvPr id="239" name="n_1aveValue【市民会館】&#10;有形固定資産減価償却率"/>
        <xdr:cNvSpPr txBox="1"/>
      </xdr:nvSpPr>
      <xdr:spPr>
        <a:xfrm>
          <a:off x="3582043"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0" name="テキスト ボックス 23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1" name="テキスト ボックス 24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2" name="テキスト ボックス 24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3" name="テキスト ボックス 24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4" name="テキスト ボックス 24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101600</xdr:rowOff>
    </xdr:from>
    <xdr:to>
      <xdr:col>5</xdr:col>
      <xdr:colOff>409575</xdr:colOff>
      <xdr:row>109</xdr:row>
      <xdr:rowOff>31750</xdr:rowOff>
    </xdr:to>
    <xdr:sp macro="" textlink="">
      <xdr:nvSpPr>
        <xdr:cNvPr id="245" name="円/楕円 244"/>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22877</xdr:rowOff>
    </xdr:from>
    <xdr:ext cx="405111" cy="259045"/>
    <xdr:sp macro="" textlink="">
      <xdr:nvSpPr>
        <xdr:cNvPr id="246" name="n_1mainValue【市民会館】&#10;有形固定資産減価償却率"/>
        <xdr:cNvSpPr txBox="1"/>
      </xdr:nvSpPr>
      <xdr:spPr>
        <a:xfrm>
          <a:off x="3582043"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4" name="正方形/長方形 2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5" name="テキスト ボックス 2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6" name="直線コネクタ 2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257" name="直線コネクタ 25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58" name="テキスト ボックス 25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59" name="直線コネクタ 25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60" name="テキスト ボックス 25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61" name="直線コネクタ 26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62" name="テキスト ボックス 26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63" name="直線コネクタ 26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64" name="テキスト ボックス 26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65" name="直線コネクタ 26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66" name="テキスト ボックス 26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67" name="直線コネクタ 26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68" name="テキスト ボックス 26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9" name="直線コネクタ 2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0" name="テキスト ボックス 2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272" name="直線コネクタ 271"/>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273"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274" name="直線コネクタ 273"/>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275"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276" name="直線コネクタ 275"/>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277" name="【市民会館】&#10;一人当たり面積平均値テキスト"/>
        <xdr:cNvSpPr txBox="1"/>
      </xdr:nvSpPr>
      <xdr:spPr>
        <a:xfrm>
          <a:off x="10566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278" name="フローチャート : 判断 277"/>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279" name="フローチャート : 判断 278"/>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158222</xdr:rowOff>
    </xdr:from>
    <xdr:ext cx="469744" cy="259045"/>
    <xdr:sp macro="" textlink="">
      <xdr:nvSpPr>
        <xdr:cNvPr id="280"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1" name="テキスト ボックス 2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2" name="テキスト ボックス 2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3" name="テキスト ボックス 2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4" name="テキスト ボックス 2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5" name="テキスト ボックス 2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162561</xdr:rowOff>
    </xdr:from>
    <xdr:to>
      <xdr:col>14</xdr:col>
      <xdr:colOff>79375</xdr:colOff>
      <xdr:row>106</xdr:row>
      <xdr:rowOff>92711</xdr:rowOff>
    </xdr:to>
    <xdr:sp macro="" textlink="">
      <xdr:nvSpPr>
        <xdr:cNvPr id="286" name="円/楕円 285"/>
        <xdr:cNvSpPr/>
      </xdr:nvSpPr>
      <xdr:spPr>
        <a:xfrm>
          <a:off x="9588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83838</xdr:rowOff>
    </xdr:from>
    <xdr:ext cx="469744" cy="259045"/>
    <xdr:sp macro="" textlink="">
      <xdr:nvSpPr>
        <xdr:cNvPr id="287" name="n_1mainValue【市民会館】&#10;一人当たり面積"/>
        <xdr:cNvSpPr txBox="1"/>
      </xdr:nvSpPr>
      <xdr:spPr>
        <a:xfrm>
          <a:off x="9391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6" name="テキスト ボックス 2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8" name="テキスト ボックス 29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9" name="直線コネクタ 2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0" name="テキスト ボックス 29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1" name="直線コネクタ 3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2" name="テキスト ボックス 3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3" name="直線コネクタ 3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4" name="テキスト ボックス 3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5" name="直線コネクタ 3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6" name="テキスト ボックス 3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7" name="直線コネクタ 3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8" name="テキスト ボックス 3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9" name="直線コネクタ 3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10" name="テキスト ボックス 30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12" name="テキスト ボックス 3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117022</xdr:rowOff>
    </xdr:from>
    <xdr:to>
      <xdr:col>23</xdr:col>
      <xdr:colOff>516889</xdr:colOff>
      <xdr:row>38</xdr:row>
      <xdr:rowOff>72934</xdr:rowOff>
    </xdr:to>
    <xdr:cxnSp macro="">
      <xdr:nvCxnSpPr>
        <xdr:cNvPr id="314" name="直線コネクタ 313"/>
        <xdr:cNvCxnSpPr/>
      </xdr:nvCxnSpPr>
      <xdr:spPr>
        <a:xfrm flipV="1">
          <a:off x="16318864" y="5774872"/>
          <a:ext cx="0" cy="813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76761</xdr:rowOff>
    </xdr:from>
    <xdr:ext cx="405111" cy="259045"/>
    <xdr:sp macro="" textlink="">
      <xdr:nvSpPr>
        <xdr:cNvPr id="315" name="【一般廃棄物処理施設】&#10;有形固定資産減価償却率最小値テキスト"/>
        <xdr:cNvSpPr txBox="1"/>
      </xdr:nvSpPr>
      <xdr:spPr>
        <a:xfrm>
          <a:off x="16408400" y="6591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38</xdr:row>
      <xdr:rowOff>72934</xdr:rowOff>
    </xdr:from>
    <xdr:to>
      <xdr:col>23</xdr:col>
      <xdr:colOff>606425</xdr:colOff>
      <xdr:row>38</xdr:row>
      <xdr:rowOff>72934</xdr:rowOff>
    </xdr:to>
    <xdr:cxnSp macro="">
      <xdr:nvCxnSpPr>
        <xdr:cNvPr id="316" name="直線コネクタ 315"/>
        <xdr:cNvCxnSpPr/>
      </xdr:nvCxnSpPr>
      <xdr:spPr>
        <a:xfrm>
          <a:off x="16230600" y="65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63699</xdr:rowOff>
    </xdr:from>
    <xdr:ext cx="405111" cy="259045"/>
    <xdr:sp macro="" textlink="">
      <xdr:nvSpPr>
        <xdr:cNvPr id="317" name="【一般廃棄物処理施設】&#10;有形固定資産減価償却率最大値テキスト"/>
        <xdr:cNvSpPr txBox="1"/>
      </xdr:nvSpPr>
      <xdr:spPr>
        <a:xfrm>
          <a:off x="16408400" y="555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33</xdr:row>
      <xdr:rowOff>117022</xdr:rowOff>
    </xdr:from>
    <xdr:to>
      <xdr:col>23</xdr:col>
      <xdr:colOff>606425</xdr:colOff>
      <xdr:row>33</xdr:row>
      <xdr:rowOff>117022</xdr:rowOff>
    </xdr:to>
    <xdr:cxnSp macro="">
      <xdr:nvCxnSpPr>
        <xdr:cNvPr id="318" name="直線コネクタ 317"/>
        <xdr:cNvCxnSpPr/>
      </xdr:nvCxnSpPr>
      <xdr:spPr>
        <a:xfrm>
          <a:off x="16230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74040</xdr:rowOff>
    </xdr:from>
    <xdr:ext cx="405111" cy="259045"/>
    <xdr:sp macro="" textlink="">
      <xdr:nvSpPr>
        <xdr:cNvPr id="319" name="【一般廃棄物処理施設】&#10;有形固定資産減価償却率平均値テキスト"/>
        <xdr:cNvSpPr txBox="1"/>
      </xdr:nvSpPr>
      <xdr:spPr>
        <a:xfrm>
          <a:off x="16408400" y="60747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95613</xdr:rowOff>
    </xdr:from>
    <xdr:to>
      <xdr:col>23</xdr:col>
      <xdr:colOff>568325</xdr:colOff>
      <xdr:row>36</xdr:row>
      <xdr:rowOff>25763</xdr:rowOff>
    </xdr:to>
    <xdr:sp macro="" textlink="">
      <xdr:nvSpPr>
        <xdr:cNvPr id="320" name="フローチャート : 判断 319"/>
        <xdr:cNvSpPr/>
      </xdr:nvSpPr>
      <xdr:spPr>
        <a:xfrm>
          <a:off x="162687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59690</xdr:rowOff>
    </xdr:from>
    <xdr:to>
      <xdr:col>22</xdr:col>
      <xdr:colOff>415925</xdr:colOff>
      <xdr:row>37</xdr:row>
      <xdr:rowOff>161290</xdr:rowOff>
    </xdr:to>
    <xdr:sp macro="" textlink="">
      <xdr:nvSpPr>
        <xdr:cNvPr id="321" name="フローチャート : 判断 320"/>
        <xdr:cNvSpPr/>
      </xdr:nvSpPr>
      <xdr:spPr>
        <a:xfrm>
          <a:off x="15430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6367</xdr:rowOff>
    </xdr:from>
    <xdr:ext cx="405111" cy="259045"/>
    <xdr:sp macro="" textlink="">
      <xdr:nvSpPr>
        <xdr:cNvPr id="322" name="n_1aveValue【一般廃棄物処理施設】&#10;有形固定資産減価償却率"/>
        <xdr:cNvSpPr txBox="1"/>
      </xdr:nvSpPr>
      <xdr:spPr>
        <a:xfrm>
          <a:off x="15266043"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62956</xdr:rowOff>
    </xdr:from>
    <xdr:to>
      <xdr:col>22</xdr:col>
      <xdr:colOff>415925</xdr:colOff>
      <xdr:row>41</xdr:row>
      <xdr:rowOff>164556</xdr:rowOff>
    </xdr:to>
    <xdr:sp macro="" textlink="">
      <xdr:nvSpPr>
        <xdr:cNvPr id="328" name="円/楕円 327"/>
        <xdr:cNvSpPr/>
      </xdr:nvSpPr>
      <xdr:spPr>
        <a:xfrm>
          <a:off x="15430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155683</xdr:rowOff>
    </xdr:from>
    <xdr:ext cx="405111" cy="259045"/>
    <xdr:sp macro="" textlink="">
      <xdr:nvSpPr>
        <xdr:cNvPr id="329" name="n_1mainValue【一般廃棄物処理施設】&#10;有形固定資産減価償却率"/>
        <xdr:cNvSpPr txBox="1"/>
      </xdr:nvSpPr>
      <xdr:spPr>
        <a:xfrm>
          <a:off x="15266043"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120,931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0" name="直線コネクタ 3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1" name="テキスト ボックス 3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2" name="直線コネクタ 3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3" name="テキスト ボックス 3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4" name="直線コネクタ 3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5" name="テキスト ボックス 3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6" name="直線コネクタ 3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7" name="テキスト ボックス 3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9" name="テキスト ボックス 3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351" name="直線コネクタ 350"/>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352"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353" name="直線コネクタ 352"/>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354"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355" name="直線コネクタ 354"/>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3987</xdr:rowOff>
    </xdr:from>
    <xdr:ext cx="599010" cy="259045"/>
    <xdr:sp macro="" textlink="">
      <xdr:nvSpPr>
        <xdr:cNvPr id="356" name="【一般廃棄物処理施設】&#10;一人当たり有形固定資産（償却資産）額平均値テキスト"/>
        <xdr:cNvSpPr txBox="1"/>
      </xdr:nvSpPr>
      <xdr:spPr>
        <a:xfrm>
          <a:off x="22250400" y="651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357" name="フローチャート : 判断 356"/>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358" name="フローチャート : 判断 357"/>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120653</xdr:rowOff>
    </xdr:from>
    <xdr:ext cx="599010" cy="259045"/>
    <xdr:sp macro="" textlink="">
      <xdr:nvSpPr>
        <xdr:cNvPr id="359" name="n_1aveValue【一般廃棄物処理施設】&#10;一人当たり有形固定資産（償却資産）額"/>
        <xdr:cNvSpPr txBox="1"/>
      </xdr:nvSpPr>
      <xdr:spPr>
        <a:xfrm>
          <a:off x="21011094" y="62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63503</xdr:rowOff>
    </xdr:from>
    <xdr:to>
      <xdr:col>31</xdr:col>
      <xdr:colOff>85725</xdr:colOff>
      <xdr:row>39</xdr:row>
      <xdr:rowOff>165103</xdr:rowOff>
    </xdr:to>
    <xdr:sp macro="" textlink="">
      <xdr:nvSpPr>
        <xdr:cNvPr id="365" name="円/楕円 364"/>
        <xdr:cNvSpPr/>
      </xdr:nvSpPr>
      <xdr:spPr>
        <a:xfrm>
          <a:off x="21272500" y="675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156230</xdr:rowOff>
    </xdr:from>
    <xdr:ext cx="534377" cy="259045"/>
    <xdr:sp macro="" textlink="">
      <xdr:nvSpPr>
        <xdr:cNvPr id="366" name="n_1mainValue【一般廃棄物処理施設】&#10;一人当たり有形固定資産（償却資産）額"/>
        <xdr:cNvSpPr txBox="1"/>
      </xdr:nvSpPr>
      <xdr:spPr>
        <a:xfrm>
          <a:off x="21043411" y="684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79,166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7" name="テキスト ボックス 3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8" name="直線コネクタ 37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9" name="テキスト ボックス 37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0" name="直線コネクタ 37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1" name="テキスト ボックス 38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2" name="直線コネクタ 38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3" name="テキスト ボックス 38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4" name="直線コネクタ 38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5" name="テキスト ボックス 38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389" name="直線コネクタ 388"/>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90"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91" name="直線コネクタ 390"/>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392"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393" name="直線コネクタ 392"/>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394"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395" name="フローチャート : 判断 394"/>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396" name="フローチャート : 判断 395"/>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167911</xdr:rowOff>
    </xdr:from>
    <xdr:ext cx="405111" cy="259045"/>
    <xdr:sp macro="" textlink="">
      <xdr:nvSpPr>
        <xdr:cNvPr id="397" name="n_1aveValue【保健センター・保健所】&#10;有形固定資産減価償却率"/>
        <xdr:cNvSpPr txBox="1"/>
      </xdr:nvSpPr>
      <xdr:spPr>
        <a:xfrm>
          <a:off x="15266043" y="1045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150368</xdr:rowOff>
    </xdr:from>
    <xdr:to>
      <xdr:col>22</xdr:col>
      <xdr:colOff>415925</xdr:colOff>
      <xdr:row>63</xdr:row>
      <xdr:rowOff>80518</xdr:rowOff>
    </xdr:to>
    <xdr:sp macro="" textlink="">
      <xdr:nvSpPr>
        <xdr:cNvPr id="403" name="円/楕円 402"/>
        <xdr:cNvSpPr/>
      </xdr:nvSpPr>
      <xdr:spPr>
        <a:xfrm>
          <a:off x="15430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71645</xdr:rowOff>
    </xdr:from>
    <xdr:ext cx="405111" cy="259045"/>
    <xdr:sp macro="" textlink="">
      <xdr:nvSpPr>
        <xdr:cNvPr id="404" name="n_1mainValue【保健センター・保健所】&#10;有形固定資産減価償却率"/>
        <xdr:cNvSpPr txBox="1"/>
      </xdr:nvSpPr>
      <xdr:spPr>
        <a:xfrm>
          <a:off x="15266043" y="1087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5" name="直線コネクタ 41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6" name="テキスト ボックス 41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7" name="直線コネクタ 41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8" name="テキスト ボックス 41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9" name="直線コネクタ 41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0" name="テキスト ボックス 41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1" name="直線コネクタ 42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2" name="テキスト ボックス 42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3" name="直線コネクタ 42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4" name="テキスト ボックス 42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5" name="直線コネクタ 42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6" name="テキスト ボックス 42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430" name="直線コネクタ 429"/>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431"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432" name="直線コネクタ 431"/>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433"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434" name="直線コネクタ 433"/>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435"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436" name="フローチャート : 判断 435"/>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437" name="フローチャート : 判断 436"/>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69686</xdr:rowOff>
    </xdr:from>
    <xdr:ext cx="469744" cy="259045"/>
    <xdr:sp macro="" textlink="">
      <xdr:nvSpPr>
        <xdr:cNvPr id="438" name="n_1aveValue【保健センター・保健所】&#10;一人当たり面積"/>
        <xdr:cNvSpPr txBox="1"/>
      </xdr:nvSpPr>
      <xdr:spPr>
        <a:xfrm>
          <a:off x="21075727"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107587</xdr:rowOff>
    </xdr:from>
    <xdr:to>
      <xdr:col>31</xdr:col>
      <xdr:colOff>85725</xdr:colOff>
      <xdr:row>60</xdr:row>
      <xdr:rowOff>37737</xdr:rowOff>
    </xdr:to>
    <xdr:sp macro="" textlink="">
      <xdr:nvSpPr>
        <xdr:cNvPr id="444" name="円/楕円 443"/>
        <xdr:cNvSpPr/>
      </xdr:nvSpPr>
      <xdr:spPr>
        <a:xfrm>
          <a:off x="21272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54264</xdr:rowOff>
    </xdr:from>
    <xdr:ext cx="469744" cy="259045"/>
    <xdr:sp macro="" textlink="">
      <xdr:nvSpPr>
        <xdr:cNvPr id="445" name="n_1mainValue【保健センター・保健所】&#10;一人当たり面積"/>
        <xdr:cNvSpPr txBox="1"/>
      </xdr:nvSpPr>
      <xdr:spPr>
        <a:xfrm>
          <a:off x="210757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6" name="テキスト ボックス 45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7" name="直線コネクタ 45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8" name="テキスト ボックス 45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9" name="直線コネクタ 45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0" name="テキスト ボックス 45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1" name="直線コネクタ 46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2" name="テキスト ボックス 46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3" name="直線コネクタ 46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4" name="テキスト ボックス 46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5" name="直線コネクタ 4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6" name="テキスト ボックス 4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468" name="直線コネクタ 467"/>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69"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70" name="直線コネクタ 469"/>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71"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72" name="直線コネクタ 47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473"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474" name="フローチャート : 判断 473"/>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475" name="フローチャート : 判断 474"/>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66564</xdr:rowOff>
    </xdr:from>
    <xdr:ext cx="405111" cy="259045"/>
    <xdr:sp macro="" textlink="">
      <xdr:nvSpPr>
        <xdr:cNvPr id="476" name="n_1aveValue【消防施設】&#10;有形固定資産減価償却率"/>
        <xdr:cNvSpPr txBox="1"/>
      </xdr:nvSpPr>
      <xdr:spPr>
        <a:xfrm>
          <a:off x="15266043"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135889</xdr:rowOff>
    </xdr:from>
    <xdr:to>
      <xdr:col>22</xdr:col>
      <xdr:colOff>415925</xdr:colOff>
      <xdr:row>83</xdr:row>
      <xdr:rowOff>66039</xdr:rowOff>
    </xdr:to>
    <xdr:sp macro="" textlink="">
      <xdr:nvSpPr>
        <xdr:cNvPr id="482" name="円/楕円 481"/>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57166</xdr:rowOff>
    </xdr:from>
    <xdr:ext cx="405111" cy="259045"/>
    <xdr:sp macro="" textlink="">
      <xdr:nvSpPr>
        <xdr:cNvPr id="483" name="n_1mainValue【消防施設】&#10;有形固定資産減価償却率"/>
        <xdr:cNvSpPr txBox="1"/>
      </xdr:nvSpPr>
      <xdr:spPr>
        <a:xfrm>
          <a:off x="15266043"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4" name="直線コネクタ 49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5" name="テキスト ボックス 49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6" name="直線コネクタ 49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7" name="テキスト ボックス 49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8" name="直線コネクタ 49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9" name="テキスト ボックス 49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0" name="直線コネクタ 49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1" name="テキスト ボックス 50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2" name="直線コネクタ 50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3" name="テキスト ボックス 50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4" name="直線コネクタ 50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5" name="テキスト ボックス 50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509" name="直線コネクタ 508"/>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10"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11" name="直線コネクタ 51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12"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13" name="直線コネクタ 51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514"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515" name="フローチャート : 判断 514"/>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516" name="フローチャート : 判断 515"/>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94722</xdr:rowOff>
    </xdr:from>
    <xdr:ext cx="469744" cy="259045"/>
    <xdr:sp macro="" textlink="">
      <xdr:nvSpPr>
        <xdr:cNvPr id="517" name="n_1aveValue【消防施設】&#10;一人当たり面積"/>
        <xdr:cNvSpPr txBox="1"/>
      </xdr:nvSpPr>
      <xdr:spPr>
        <a:xfrm>
          <a:off x="21075727" y="1432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73842</xdr:rowOff>
    </xdr:from>
    <xdr:to>
      <xdr:col>31</xdr:col>
      <xdr:colOff>85725</xdr:colOff>
      <xdr:row>82</xdr:row>
      <xdr:rowOff>3992</xdr:rowOff>
    </xdr:to>
    <xdr:sp macro="" textlink="">
      <xdr:nvSpPr>
        <xdr:cNvPr id="523" name="円/楕円 522"/>
        <xdr:cNvSpPr/>
      </xdr:nvSpPr>
      <xdr:spPr>
        <a:xfrm>
          <a:off x="21272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20519</xdr:rowOff>
    </xdr:from>
    <xdr:ext cx="469744" cy="259045"/>
    <xdr:sp macro="" textlink="">
      <xdr:nvSpPr>
        <xdr:cNvPr id="524" name="n_1mainValue【消防施設】&#10;一人当たり面積"/>
        <xdr:cNvSpPr txBox="1"/>
      </xdr:nvSpPr>
      <xdr:spPr>
        <a:xfrm>
          <a:off x="21075727" y="1373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5" name="テキスト ボックス 53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6" name="直線コネクタ 5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7" name="テキスト ボックス 53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8" name="直線コネクタ 5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9" name="テキスト ボックス 5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0" name="直線コネクタ 5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1" name="テキスト ボックス 5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2" name="直線コネクタ 5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3" name="テキスト ボックス 5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4" name="直線コネクタ 5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5" name="テキスト ボックス 54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549" name="直線コネクタ 548"/>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550"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551" name="直線コネクタ 550"/>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552"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553" name="直線コネクタ 552"/>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554"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555" name="フローチャート : 判断 554"/>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556" name="フローチャート : 判断 555"/>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13988</xdr:rowOff>
    </xdr:from>
    <xdr:ext cx="405111" cy="259045"/>
    <xdr:sp macro="" textlink="">
      <xdr:nvSpPr>
        <xdr:cNvPr id="557" name="n_1aveValue【庁舎】&#10;有形固定資産減価償却率"/>
        <xdr:cNvSpPr txBox="1"/>
      </xdr:nvSpPr>
      <xdr:spPr>
        <a:xfrm>
          <a:off x="15266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97789</xdr:rowOff>
    </xdr:from>
    <xdr:to>
      <xdr:col>22</xdr:col>
      <xdr:colOff>415925</xdr:colOff>
      <xdr:row>107</xdr:row>
      <xdr:rowOff>27939</xdr:rowOff>
    </xdr:to>
    <xdr:sp macro="" textlink="">
      <xdr:nvSpPr>
        <xdr:cNvPr id="563" name="円/楕円 562"/>
        <xdr:cNvSpPr/>
      </xdr:nvSpPr>
      <xdr:spPr>
        <a:xfrm>
          <a:off x="15430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19066</xdr:rowOff>
    </xdr:from>
    <xdr:ext cx="405111" cy="259045"/>
    <xdr:sp macro="" textlink="">
      <xdr:nvSpPr>
        <xdr:cNvPr id="564" name="n_1mainValue【庁舎】&#10;有形固定資産減価償却率"/>
        <xdr:cNvSpPr txBox="1"/>
      </xdr:nvSpPr>
      <xdr:spPr>
        <a:xfrm>
          <a:off x="15266043"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139881</xdr:rowOff>
    </xdr:from>
    <xdr:to>
      <xdr:col>32</xdr:col>
      <xdr:colOff>186689</xdr:colOff>
      <xdr:row>107</xdr:row>
      <xdr:rowOff>169273</xdr:rowOff>
    </xdr:to>
    <xdr:cxnSp macro="">
      <xdr:nvCxnSpPr>
        <xdr:cNvPr id="590" name="直線コネクタ 589"/>
        <xdr:cNvCxnSpPr/>
      </xdr:nvCxnSpPr>
      <xdr:spPr>
        <a:xfrm flipV="1">
          <a:off x="22160864" y="17456331"/>
          <a:ext cx="0" cy="105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1650</xdr:rowOff>
    </xdr:from>
    <xdr:ext cx="469744" cy="259045"/>
    <xdr:sp macro="" textlink="">
      <xdr:nvSpPr>
        <xdr:cNvPr id="591" name="【庁舎】&#10;一人当たり面積最小値テキスト"/>
        <xdr:cNvSpPr txBox="1"/>
      </xdr:nvSpPr>
      <xdr:spPr>
        <a:xfrm>
          <a:off x="22250400" y="185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107</xdr:row>
      <xdr:rowOff>169273</xdr:rowOff>
    </xdr:from>
    <xdr:to>
      <xdr:col>32</xdr:col>
      <xdr:colOff>276225</xdr:colOff>
      <xdr:row>107</xdr:row>
      <xdr:rowOff>169273</xdr:rowOff>
    </xdr:to>
    <xdr:cxnSp macro="">
      <xdr:nvCxnSpPr>
        <xdr:cNvPr id="592" name="直線コネクタ 591"/>
        <xdr:cNvCxnSpPr/>
      </xdr:nvCxnSpPr>
      <xdr:spPr>
        <a:xfrm>
          <a:off x="22072600" y="1851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86558</xdr:rowOff>
    </xdr:from>
    <xdr:ext cx="469744" cy="259045"/>
    <xdr:sp macro="" textlink="">
      <xdr:nvSpPr>
        <xdr:cNvPr id="593" name="【庁舎】&#10;一人当たり面積最大値テキスト"/>
        <xdr:cNvSpPr txBox="1"/>
      </xdr:nvSpPr>
      <xdr:spPr>
        <a:xfrm>
          <a:off x="22250400" y="1723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101</xdr:row>
      <xdr:rowOff>139881</xdr:rowOff>
    </xdr:from>
    <xdr:to>
      <xdr:col>32</xdr:col>
      <xdr:colOff>276225</xdr:colOff>
      <xdr:row>101</xdr:row>
      <xdr:rowOff>139881</xdr:rowOff>
    </xdr:to>
    <xdr:cxnSp macro="">
      <xdr:nvCxnSpPr>
        <xdr:cNvPr id="594" name="直線コネクタ 593"/>
        <xdr:cNvCxnSpPr/>
      </xdr:nvCxnSpPr>
      <xdr:spPr>
        <a:xfrm>
          <a:off x="22072600" y="1745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145341</xdr:rowOff>
    </xdr:from>
    <xdr:ext cx="469744" cy="259045"/>
    <xdr:sp macro="" textlink="">
      <xdr:nvSpPr>
        <xdr:cNvPr id="595" name="【庁舎】&#10;一人当たり面積平均値テキスト"/>
        <xdr:cNvSpPr txBox="1"/>
      </xdr:nvSpPr>
      <xdr:spPr>
        <a:xfrm>
          <a:off x="22250400" y="1797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166914</xdr:rowOff>
    </xdr:from>
    <xdr:to>
      <xdr:col>32</xdr:col>
      <xdr:colOff>238125</xdr:colOff>
      <xdr:row>105</xdr:row>
      <xdr:rowOff>97064</xdr:rowOff>
    </xdr:to>
    <xdr:sp macro="" textlink="">
      <xdr:nvSpPr>
        <xdr:cNvPr id="596" name="フローチャート : 判断 595"/>
        <xdr:cNvSpPr/>
      </xdr:nvSpPr>
      <xdr:spPr>
        <a:xfrm>
          <a:off x="221107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140788</xdr:rowOff>
    </xdr:from>
    <xdr:to>
      <xdr:col>31</xdr:col>
      <xdr:colOff>85725</xdr:colOff>
      <xdr:row>105</xdr:row>
      <xdr:rowOff>70938</xdr:rowOff>
    </xdr:to>
    <xdr:sp macro="" textlink="">
      <xdr:nvSpPr>
        <xdr:cNvPr id="597" name="フローチャート : 判断 596"/>
        <xdr:cNvSpPr/>
      </xdr:nvSpPr>
      <xdr:spPr>
        <a:xfrm>
          <a:off x="21272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62065</xdr:rowOff>
    </xdr:from>
    <xdr:ext cx="469744" cy="259045"/>
    <xdr:sp macro="" textlink="">
      <xdr:nvSpPr>
        <xdr:cNvPr id="598" name="n_1aveValue【庁舎】&#10;一人当たり面積"/>
        <xdr:cNvSpPr txBox="1"/>
      </xdr:nvSpPr>
      <xdr:spPr>
        <a:xfrm>
          <a:off x="21075727" y="18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114663</xdr:rowOff>
    </xdr:from>
    <xdr:to>
      <xdr:col>31</xdr:col>
      <xdr:colOff>85725</xdr:colOff>
      <xdr:row>101</xdr:row>
      <xdr:rowOff>44813</xdr:rowOff>
    </xdr:to>
    <xdr:sp macro="" textlink="">
      <xdr:nvSpPr>
        <xdr:cNvPr id="604" name="円/楕円 603"/>
        <xdr:cNvSpPr/>
      </xdr:nvSpPr>
      <xdr:spPr>
        <a:xfrm>
          <a:off x="21272500" y="172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61340</xdr:rowOff>
    </xdr:from>
    <xdr:ext cx="469744" cy="259045"/>
    <xdr:sp macro="" textlink="">
      <xdr:nvSpPr>
        <xdr:cNvPr id="605" name="n_1mainValue【庁舎】&#10;一人当たり面積"/>
        <xdr:cNvSpPr txBox="1"/>
      </xdr:nvSpPr>
      <xdr:spPr>
        <a:xfrm>
          <a:off x="21075727" y="1703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体育館・プールにおいては伊方スポーツセンターの建設がＨ</a:t>
          </a:r>
          <a:r>
            <a:rPr kumimoji="1" lang="en-US" altLang="ja-JP" sz="1300">
              <a:latin typeface="ＭＳ Ｐゴシック"/>
            </a:rPr>
            <a:t>8</a:t>
          </a:r>
          <a:r>
            <a:rPr kumimoji="1" lang="ja-JP" altLang="en-US" sz="1300">
              <a:latin typeface="ＭＳ Ｐゴシック"/>
            </a:rPr>
            <a:t>と比較的新しく、所得価格も高いことから減価償却率が低い数値となっている。また、人口減少も進んでおり、半島特有の地形的条件による施設数により一人当たりの面積が高い数値となっている。</a:t>
          </a:r>
        </a:p>
        <a:p>
          <a:r>
            <a:rPr kumimoji="1" lang="ja-JP" altLang="en-US" sz="1300">
              <a:latin typeface="ＭＳ Ｐゴシック"/>
            </a:rPr>
            <a:t>一般廃棄物処理施設においてはＨ</a:t>
          </a:r>
          <a:r>
            <a:rPr kumimoji="1" lang="en-US" altLang="ja-JP" sz="1300">
              <a:latin typeface="ＭＳ Ｐゴシック"/>
            </a:rPr>
            <a:t>25</a:t>
          </a:r>
          <a:r>
            <a:rPr kumimoji="1" lang="ja-JP" altLang="en-US" sz="1300">
              <a:latin typeface="ＭＳ Ｐゴシック"/>
            </a:rPr>
            <a:t>に最終処理場浸出水処理施設を建設したため、低い数値となっている。</a:t>
          </a:r>
        </a:p>
        <a:p>
          <a:r>
            <a:rPr kumimoji="1" lang="ja-JP" altLang="en-US" sz="1300">
              <a:latin typeface="ＭＳ Ｐゴシック"/>
            </a:rPr>
            <a:t>庁舎の一人当たり面積においては人口減少も進んでおり、半島特有の地形的条件による施設数により類似団体等と比較して高い数値となっている。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9,917
9,853
93.98
10,688,360
10,442,978
82,012
5,875,306
10,547,123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伊方原子力発電所に係る償却資産の税収等により、</a:t>
          </a:r>
          <a:r>
            <a:rPr kumimoji="1" lang="en-US" altLang="ja-JP" sz="1300">
              <a:latin typeface="ＭＳ Ｐゴシック"/>
            </a:rPr>
            <a:t>0.52</a:t>
          </a:r>
          <a:r>
            <a:rPr kumimoji="1" lang="ja-JP" altLang="en-US" sz="1300">
              <a:latin typeface="ＭＳ Ｐゴシック"/>
            </a:rPr>
            <a:t>％と類似団体内では高い数値となっているが、償却資産は毎年減少が見込まれており、今まで以上に健全な財政運営に努める。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109765</xdr:rowOff>
    </xdr:to>
    <xdr:cxnSp macro="">
      <xdr:nvCxnSpPr>
        <xdr:cNvPr id="69" name="直線コネクタ 68"/>
        <xdr:cNvCxnSpPr/>
      </xdr:nvCxnSpPr>
      <xdr:spPr>
        <a:xfrm flipV="1">
          <a:off x="4114800" y="69505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109765</xdr:rowOff>
    </xdr:to>
    <xdr:cxnSp macro="">
      <xdr:nvCxnSpPr>
        <xdr:cNvPr id="72" name="直線コネクタ 71"/>
        <xdr:cNvCxnSpPr/>
      </xdr:nvCxnSpPr>
      <xdr:spPr>
        <a:xfrm>
          <a:off x="3225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92528</xdr:rowOff>
    </xdr:to>
    <xdr:cxnSp macro="">
      <xdr:nvCxnSpPr>
        <xdr:cNvPr id="75" name="直線コネクタ 74"/>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92528</xdr:rowOff>
    </xdr:to>
    <xdr:cxnSp macro="">
      <xdr:nvCxnSpPr>
        <xdr:cNvPr id="78" name="直線コネクタ 77"/>
        <xdr:cNvCxnSpPr/>
      </xdr:nvCxnSpPr>
      <xdr:spPr>
        <a:xfrm>
          <a:off x="1447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0" name="テキスト ボックス 79"/>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1" name="フローチャート : 判断 80"/>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2" name="テキスト ボックス 81"/>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8" name="円/楕円 87"/>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89"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58965</xdr:rowOff>
    </xdr:from>
    <xdr:to>
      <xdr:col>6</xdr:col>
      <xdr:colOff>50800</xdr:colOff>
      <xdr:row>40</xdr:row>
      <xdr:rowOff>160565</xdr:rowOff>
    </xdr:to>
    <xdr:sp macro="" textlink="">
      <xdr:nvSpPr>
        <xdr:cNvPr id="90" name="円/楕円 89"/>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170742</xdr:rowOff>
    </xdr:from>
    <xdr:ext cx="736600" cy="259045"/>
    <xdr:sp macro="" textlink="">
      <xdr:nvSpPr>
        <xdr:cNvPr id="91" name="テキスト ボックス 90"/>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2" name="円/楕円 91"/>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3" name="テキスト ボックス 92"/>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4" name="円/楕円 93"/>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5" name="テキスト ボックス 94"/>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7257</xdr:rowOff>
    </xdr:from>
    <xdr:to>
      <xdr:col>2</xdr:col>
      <xdr:colOff>127000</xdr:colOff>
      <xdr:row>40</xdr:row>
      <xdr:rowOff>108857</xdr:rowOff>
    </xdr:to>
    <xdr:sp macro="" textlink="">
      <xdr:nvSpPr>
        <xdr:cNvPr id="96" name="円/楕円 95"/>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119034</xdr:rowOff>
    </xdr:from>
    <xdr:ext cx="762000" cy="259045"/>
    <xdr:sp macro="" textlink="">
      <xdr:nvSpPr>
        <xdr:cNvPr id="97" name="テキスト ボックス 96"/>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町独自の公債費適正化対策、定員適正化計画による人件費の削減を行うなど経常経費の削減に努めており、前年度から</a:t>
          </a:r>
          <a:r>
            <a:rPr kumimoji="1" lang="en-US" altLang="ja-JP" sz="1300">
              <a:latin typeface="ＭＳ Ｐゴシック"/>
            </a:rPr>
            <a:t>3.1</a:t>
          </a:r>
          <a:r>
            <a:rPr kumimoji="1" lang="ja-JP" altLang="en-US" sz="1300">
              <a:latin typeface="ＭＳ Ｐゴシック"/>
            </a:rPr>
            <a:t>％改善し、</a:t>
          </a:r>
          <a:r>
            <a:rPr kumimoji="1" lang="en-US" altLang="ja-JP" sz="1300">
              <a:latin typeface="ＭＳ Ｐゴシック"/>
            </a:rPr>
            <a:t>80.0</a:t>
          </a:r>
          <a:r>
            <a:rPr kumimoji="1" lang="ja-JP" altLang="en-US" sz="1300">
              <a:latin typeface="ＭＳ Ｐゴシック"/>
            </a:rPr>
            <a:t>％と類似団体平均を下回っている。今後も、常にコスト意識を持ち、事務の合理化・簡素化により徹底的に無駄を省く「量の改革」、町民からの信頼を向上させるために、職員の資質向上・意識改革、町民協働の推進などによる「質の改革」等の第四次行政改革大綱に基づく取り組みを着実に実施し、適正な水準に抑えるよう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62</xdr:row>
      <xdr:rowOff>73406</xdr:rowOff>
    </xdr:to>
    <xdr:cxnSp macro="">
      <xdr:nvCxnSpPr>
        <xdr:cNvPr id="130" name="直線コネクタ 129"/>
        <xdr:cNvCxnSpPr/>
      </xdr:nvCxnSpPr>
      <xdr:spPr>
        <a:xfrm flipV="1">
          <a:off x="4114800" y="1055370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73406</xdr:rowOff>
    </xdr:from>
    <xdr:to>
      <xdr:col>6</xdr:col>
      <xdr:colOff>0</xdr:colOff>
      <xdr:row>62</xdr:row>
      <xdr:rowOff>102362</xdr:rowOff>
    </xdr:to>
    <xdr:cxnSp macro="">
      <xdr:nvCxnSpPr>
        <xdr:cNvPr id="133" name="直線コネクタ 132"/>
        <xdr:cNvCxnSpPr/>
      </xdr:nvCxnSpPr>
      <xdr:spPr>
        <a:xfrm flipV="1">
          <a:off x="3225800" y="1070330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102362</xdr:rowOff>
    </xdr:to>
    <xdr:cxnSp macro="">
      <xdr:nvCxnSpPr>
        <xdr:cNvPr id="136" name="直線コネクタ 135"/>
        <xdr:cNvCxnSpPr/>
      </xdr:nvCxnSpPr>
      <xdr:spPr>
        <a:xfrm>
          <a:off x="2336800" y="1069365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7" name="フローチャート : 判断 136"/>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8" name="テキスト ボックス 137"/>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63754</xdr:rowOff>
    </xdr:from>
    <xdr:to>
      <xdr:col>3</xdr:col>
      <xdr:colOff>279400</xdr:colOff>
      <xdr:row>62</xdr:row>
      <xdr:rowOff>140970</xdr:rowOff>
    </xdr:to>
    <xdr:cxnSp macro="">
      <xdr:nvCxnSpPr>
        <xdr:cNvPr id="139" name="直線コネクタ 138"/>
        <xdr:cNvCxnSpPr/>
      </xdr:nvCxnSpPr>
      <xdr:spPr>
        <a:xfrm flipV="1">
          <a:off x="1447800" y="1069365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0" name="フローチャート : 判断 139"/>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9923</xdr:rowOff>
    </xdr:from>
    <xdr:ext cx="762000" cy="259045"/>
    <xdr:sp macro="" textlink="">
      <xdr:nvSpPr>
        <xdr:cNvPr id="141" name="テキスト ボックス 140"/>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2" name="フローチャート : 判断 141"/>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3" name="テキスト ボックス 142"/>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44450</xdr:rowOff>
    </xdr:from>
    <xdr:to>
      <xdr:col>7</xdr:col>
      <xdr:colOff>203200</xdr:colOff>
      <xdr:row>61</xdr:row>
      <xdr:rowOff>146050</xdr:rowOff>
    </xdr:to>
    <xdr:sp macro="" textlink="">
      <xdr:nvSpPr>
        <xdr:cNvPr id="149" name="円/楕円 148"/>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60977</xdr:rowOff>
    </xdr:from>
    <xdr:ext cx="762000" cy="259045"/>
    <xdr:sp macro="" textlink="">
      <xdr:nvSpPr>
        <xdr:cNvPr id="150"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22606</xdr:rowOff>
    </xdr:from>
    <xdr:to>
      <xdr:col>6</xdr:col>
      <xdr:colOff>50800</xdr:colOff>
      <xdr:row>62</xdr:row>
      <xdr:rowOff>124206</xdr:rowOff>
    </xdr:to>
    <xdr:sp macro="" textlink="">
      <xdr:nvSpPr>
        <xdr:cNvPr id="151" name="円/楕円 150"/>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108983</xdr:rowOff>
    </xdr:from>
    <xdr:ext cx="736600" cy="259045"/>
    <xdr:sp macro="" textlink="">
      <xdr:nvSpPr>
        <xdr:cNvPr id="152" name="テキスト ボックス 151"/>
        <xdr:cNvSpPr txBox="1"/>
      </xdr:nvSpPr>
      <xdr:spPr>
        <a:xfrm>
          <a:off x="3733800" y="1073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51562</xdr:rowOff>
    </xdr:from>
    <xdr:to>
      <xdr:col>4</xdr:col>
      <xdr:colOff>533400</xdr:colOff>
      <xdr:row>62</xdr:row>
      <xdr:rowOff>153162</xdr:rowOff>
    </xdr:to>
    <xdr:sp macro="" textlink="">
      <xdr:nvSpPr>
        <xdr:cNvPr id="153" name="円/楕円 152"/>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163339</xdr:rowOff>
    </xdr:from>
    <xdr:ext cx="762000" cy="259045"/>
    <xdr:sp macro="" textlink="">
      <xdr:nvSpPr>
        <xdr:cNvPr id="154" name="テキスト ボックス 153"/>
        <xdr:cNvSpPr txBox="1"/>
      </xdr:nvSpPr>
      <xdr:spPr>
        <a:xfrm>
          <a:off x="2844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5" name="円/楕円 154"/>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124731</xdr:rowOff>
    </xdr:from>
    <xdr:ext cx="762000" cy="259045"/>
    <xdr:sp macro="" textlink="">
      <xdr:nvSpPr>
        <xdr:cNvPr id="156" name="テキスト ボックス 155"/>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7" name="円/楕円 156"/>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58" name="テキスト ボックス 157"/>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[256,917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第四次行政改革大綱に基づく取り組みを着実に実施、定員適正化計画による人件費の削減により</a:t>
          </a:r>
          <a:r>
            <a:rPr kumimoji="1" lang="en-US" altLang="ja-JP" sz="1300">
              <a:latin typeface="ＭＳ Ｐゴシック"/>
            </a:rPr>
            <a:t>256,917</a:t>
          </a:r>
          <a:r>
            <a:rPr kumimoji="1" lang="ja-JP" altLang="en-US" sz="1300">
              <a:latin typeface="ＭＳ Ｐゴシック"/>
            </a:rPr>
            <a:t>円と類似団体平均を下回っている。原子力発電所を有していること、半島特有の地形的条件により施設数が多いこと、類似団体平均に比べ多くの普通建設事業を実施していること、職員の約四割が</a:t>
          </a:r>
          <a:r>
            <a:rPr kumimoji="1" lang="en-US" altLang="ja-JP" sz="1300">
              <a:latin typeface="ＭＳ Ｐゴシック"/>
            </a:rPr>
            <a:t>50</a:t>
          </a:r>
          <a:r>
            <a:rPr kumimoji="1" lang="ja-JP" altLang="en-US" sz="1300">
              <a:latin typeface="ＭＳ Ｐゴシック"/>
            </a:rPr>
            <a:t>歳代という年齢構成など特殊要因も考慮し、可能な限りの行政コストの縮減を図る。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29935</xdr:rowOff>
    </xdr:from>
    <xdr:to>
      <xdr:col>7</xdr:col>
      <xdr:colOff>152400</xdr:colOff>
      <xdr:row>84</xdr:row>
      <xdr:rowOff>110992</xdr:rowOff>
    </xdr:to>
    <xdr:cxnSp macro="">
      <xdr:nvCxnSpPr>
        <xdr:cNvPr id="193" name="直線コネクタ 192"/>
        <xdr:cNvCxnSpPr/>
      </xdr:nvCxnSpPr>
      <xdr:spPr>
        <a:xfrm flipV="1">
          <a:off x="4114800" y="14431735"/>
          <a:ext cx="838200" cy="8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19518</xdr:rowOff>
    </xdr:from>
    <xdr:to>
      <xdr:col>6</xdr:col>
      <xdr:colOff>0</xdr:colOff>
      <xdr:row>84</xdr:row>
      <xdr:rowOff>110992</xdr:rowOff>
    </xdr:to>
    <xdr:cxnSp macro="">
      <xdr:nvCxnSpPr>
        <xdr:cNvPr id="196" name="直線コネクタ 195"/>
        <xdr:cNvCxnSpPr/>
      </xdr:nvCxnSpPr>
      <xdr:spPr>
        <a:xfrm>
          <a:off x="3225800" y="14421318"/>
          <a:ext cx="889000" cy="9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164655</xdr:rowOff>
    </xdr:from>
    <xdr:to>
      <xdr:col>4</xdr:col>
      <xdr:colOff>482600</xdr:colOff>
      <xdr:row>84</xdr:row>
      <xdr:rowOff>19518</xdr:rowOff>
    </xdr:to>
    <xdr:cxnSp macro="">
      <xdr:nvCxnSpPr>
        <xdr:cNvPr id="199" name="直線コネクタ 198"/>
        <xdr:cNvCxnSpPr/>
      </xdr:nvCxnSpPr>
      <xdr:spPr>
        <a:xfrm>
          <a:off x="2336800" y="14395005"/>
          <a:ext cx="889000" cy="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66748</xdr:rowOff>
    </xdr:from>
    <xdr:to>
      <xdr:col>4</xdr:col>
      <xdr:colOff>533400</xdr:colOff>
      <xdr:row>82</xdr:row>
      <xdr:rowOff>168348</xdr:rowOff>
    </xdr:to>
    <xdr:sp macro="" textlink="">
      <xdr:nvSpPr>
        <xdr:cNvPr id="200" name="フローチャート : 判断 199"/>
        <xdr:cNvSpPr/>
      </xdr:nvSpPr>
      <xdr:spPr>
        <a:xfrm>
          <a:off x="3175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7075</xdr:rowOff>
    </xdr:from>
    <xdr:ext cx="762000" cy="259045"/>
    <xdr:sp macro="" textlink="">
      <xdr:nvSpPr>
        <xdr:cNvPr id="201" name="テキスト ボックス 200"/>
        <xdr:cNvSpPr txBox="1"/>
      </xdr:nvSpPr>
      <xdr:spPr>
        <a:xfrm>
          <a:off x="2844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154050</xdr:rowOff>
    </xdr:from>
    <xdr:to>
      <xdr:col>3</xdr:col>
      <xdr:colOff>279400</xdr:colOff>
      <xdr:row>83</xdr:row>
      <xdr:rowOff>164655</xdr:rowOff>
    </xdr:to>
    <xdr:cxnSp macro="">
      <xdr:nvCxnSpPr>
        <xdr:cNvPr id="202" name="直線コネクタ 201"/>
        <xdr:cNvCxnSpPr/>
      </xdr:nvCxnSpPr>
      <xdr:spPr>
        <a:xfrm>
          <a:off x="1447800" y="14384400"/>
          <a:ext cx="889000" cy="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36021</xdr:rowOff>
    </xdr:from>
    <xdr:to>
      <xdr:col>3</xdr:col>
      <xdr:colOff>330200</xdr:colOff>
      <xdr:row>82</xdr:row>
      <xdr:rowOff>137621</xdr:rowOff>
    </xdr:to>
    <xdr:sp macro="" textlink="">
      <xdr:nvSpPr>
        <xdr:cNvPr id="203" name="フローチャート : 判断 202"/>
        <xdr:cNvSpPr/>
      </xdr:nvSpPr>
      <xdr:spPr>
        <a:xfrm>
          <a:off x="2286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147798</xdr:rowOff>
    </xdr:from>
    <xdr:ext cx="762000" cy="259045"/>
    <xdr:sp macro="" textlink="">
      <xdr:nvSpPr>
        <xdr:cNvPr id="204" name="テキスト ボックス 203"/>
        <xdr:cNvSpPr txBox="1"/>
      </xdr:nvSpPr>
      <xdr:spPr>
        <a:xfrm>
          <a:off x="1955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25758</xdr:rowOff>
    </xdr:from>
    <xdr:to>
      <xdr:col>2</xdr:col>
      <xdr:colOff>127000</xdr:colOff>
      <xdr:row>82</xdr:row>
      <xdr:rowOff>127358</xdr:rowOff>
    </xdr:to>
    <xdr:sp macro="" textlink="">
      <xdr:nvSpPr>
        <xdr:cNvPr id="205" name="フローチャート : 判断 204"/>
        <xdr:cNvSpPr/>
      </xdr:nvSpPr>
      <xdr:spPr>
        <a:xfrm>
          <a:off x="1397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137535</xdr:rowOff>
    </xdr:from>
    <xdr:ext cx="762000" cy="259045"/>
    <xdr:sp macro="" textlink="">
      <xdr:nvSpPr>
        <xdr:cNvPr id="206" name="テキスト ボックス 205"/>
        <xdr:cNvSpPr txBox="1"/>
      </xdr:nvSpPr>
      <xdr:spPr>
        <a:xfrm>
          <a:off x="1066800" y="138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150585</xdr:rowOff>
    </xdr:from>
    <xdr:to>
      <xdr:col>7</xdr:col>
      <xdr:colOff>203200</xdr:colOff>
      <xdr:row>84</xdr:row>
      <xdr:rowOff>80735</xdr:rowOff>
    </xdr:to>
    <xdr:sp macro="" textlink="">
      <xdr:nvSpPr>
        <xdr:cNvPr id="212" name="円/楕円 211"/>
        <xdr:cNvSpPr/>
      </xdr:nvSpPr>
      <xdr:spPr>
        <a:xfrm>
          <a:off x="4902200" y="143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167112</xdr:rowOff>
    </xdr:from>
    <xdr:ext cx="762000" cy="259045"/>
    <xdr:sp macro="" textlink="">
      <xdr:nvSpPr>
        <xdr:cNvPr id="213" name="人件費・物件費等の状況該当値テキスト"/>
        <xdr:cNvSpPr txBox="1"/>
      </xdr:nvSpPr>
      <xdr:spPr>
        <a:xfrm>
          <a:off x="5041900" y="1422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256,917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60192</xdr:rowOff>
    </xdr:from>
    <xdr:to>
      <xdr:col>6</xdr:col>
      <xdr:colOff>50800</xdr:colOff>
      <xdr:row>84</xdr:row>
      <xdr:rowOff>161792</xdr:rowOff>
    </xdr:to>
    <xdr:sp macro="" textlink="">
      <xdr:nvSpPr>
        <xdr:cNvPr id="214" name="円/楕円 213"/>
        <xdr:cNvSpPr/>
      </xdr:nvSpPr>
      <xdr:spPr>
        <a:xfrm>
          <a:off x="4064000" y="1446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146569</xdr:rowOff>
    </xdr:from>
    <xdr:ext cx="736600" cy="259045"/>
    <xdr:sp macro="" textlink="">
      <xdr:nvSpPr>
        <xdr:cNvPr id="215" name="テキスト ボックス 214"/>
        <xdr:cNvSpPr txBox="1"/>
      </xdr:nvSpPr>
      <xdr:spPr>
        <a:xfrm>
          <a:off x="3733800" y="1454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277,072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140168</xdr:rowOff>
    </xdr:from>
    <xdr:to>
      <xdr:col>4</xdr:col>
      <xdr:colOff>533400</xdr:colOff>
      <xdr:row>84</xdr:row>
      <xdr:rowOff>70318</xdr:rowOff>
    </xdr:to>
    <xdr:sp macro="" textlink="">
      <xdr:nvSpPr>
        <xdr:cNvPr id="216" name="円/楕円 215"/>
        <xdr:cNvSpPr/>
      </xdr:nvSpPr>
      <xdr:spPr>
        <a:xfrm>
          <a:off x="3175000" y="143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55095</xdr:rowOff>
    </xdr:from>
    <xdr:ext cx="762000" cy="259045"/>
    <xdr:sp macro="" textlink="">
      <xdr:nvSpPr>
        <xdr:cNvPr id="217" name="テキスト ボックス 216"/>
        <xdr:cNvSpPr txBox="1"/>
      </xdr:nvSpPr>
      <xdr:spPr>
        <a:xfrm>
          <a:off x="2844800" y="1445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254,327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113855</xdr:rowOff>
    </xdr:from>
    <xdr:to>
      <xdr:col>3</xdr:col>
      <xdr:colOff>330200</xdr:colOff>
      <xdr:row>84</xdr:row>
      <xdr:rowOff>44005</xdr:rowOff>
    </xdr:to>
    <xdr:sp macro="" textlink="">
      <xdr:nvSpPr>
        <xdr:cNvPr id="218" name="円/楕円 217"/>
        <xdr:cNvSpPr/>
      </xdr:nvSpPr>
      <xdr:spPr>
        <a:xfrm>
          <a:off x="2286000" y="1434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28782</xdr:rowOff>
    </xdr:from>
    <xdr:ext cx="762000" cy="259045"/>
    <xdr:sp macro="" textlink="">
      <xdr:nvSpPr>
        <xdr:cNvPr id="219" name="テキスト ボックス 218"/>
        <xdr:cNvSpPr txBox="1"/>
      </xdr:nvSpPr>
      <xdr:spPr>
        <a:xfrm>
          <a:off x="1955800" y="1443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247,784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103250</xdr:rowOff>
    </xdr:from>
    <xdr:to>
      <xdr:col>2</xdr:col>
      <xdr:colOff>127000</xdr:colOff>
      <xdr:row>84</xdr:row>
      <xdr:rowOff>33400</xdr:rowOff>
    </xdr:to>
    <xdr:sp macro="" textlink="">
      <xdr:nvSpPr>
        <xdr:cNvPr id="220" name="円/楕円 219"/>
        <xdr:cNvSpPr/>
      </xdr:nvSpPr>
      <xdr:spPr>
        <a:xfrm>
          <a:off x="1397000" y="143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18177</xdr:rowOff>
    </xdr:from>
    <xdr:ext cx="762000" cy="259045"/>
    <xdr:sp macro="" textlink="">
      <xdr:nvSpPr>
        <xdr:cNvPr id="221" name="テキスト ボックス 220"/>
        <xdr:cNvSpPr txBox="1"/>
      </xdr:nvSpPr>
      <xdr:spPr>
        <a:xfrm>
          <a:off x="1066800" y="144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245,147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従来から人件費の抑制に努めているため、</a:t>
          </a:r>
          <a:r>
            <a:rPr kumimoji="1" lang="en-US" altLang="ja-JP" sz="1300">
              <a:latin typeface="ＭＳ Ｐゴシック"/>
            </a:rPr>
            <a:t>90.4</a:t>
          </a:r>
          <a:r>
            <a:rPr kumimoji="1" lang="ja-JP" altLang="en-US" sz="1300">
              <a:latin typeface="ＭＳ Ｐゴシック"/>
            </a:rPr>
            <a:t>％と類似団体内で四番目の低水準となっている。引き続き適正化を図る。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87630</xdr:rowOff>
    </xdr:from>
    <xdr:to>
      <xdr:col>24</xdr:col>
      <xdr:colOff>558800</xdr:colOff>
      <xdr:row>83</xdr:row>
      <xdr:rowOff>4657</xdr:rowOff>
    </xdr:to>
    <xdr:cxnSp macro="">
      <xdr:nvCxnSpPr>
        <xdr:cNvPr id="255" name="直線コネクタ 254"/>
        <xdr:cNvCxnSpPr/>
      </xdr:nvCxnSpPr>
      <xdr:spPr>
        <a:xfrm>
          <a:off x="16179800" y="1414653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39370</xdr:rowOff>
    </xdr:from>
    <xdr:to>
      <xdr:col>23</xdr:col>
      <xdr:colOff>406400</xdr:colOff>
      <xdr:row>82</xdr:row>
      <xdr:rowOff>87630</xdr:rowOff>
    </xdr:to>
    <xdr:cxnSp macro="">
      <xdr:nvCxnSpPr>
        <xdr:cNvPr id="258" name="直線コネクタ 257"/>
        <xdr:cNvCxnSpPr/>
      </xdr:nvCxnSpPr>
      <xdr:spPr>
        <a:xfrm>
          <a:off x="15290800" y="140982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82127</xdr:rowOff>
    </xdr:from>
    <xdr:to>
      <xdr:col>22</xdr:col>
      <xdr:colOff>203200</xdr:colOff>
      <xdr:row>82</xdr:row>
      <xdr:rowOff>39370</xdr:rowOff>
    </xdr:to>
    <xdr:cxnSp macro="">
      <xdr:nvCxnSpPr>
        <xdr:cNvPr id="261" name="直線コネクタ 260"/>
        <xdr:cNvCxnSpPr/>
      </xdr:nvCxnSpPr>
      <xdr:spPr>
        <a:xfrm>
          <a:off x="14401800" y="139695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82127</xdr:rowOff>
    </xdr:from>
    <xdr:to>
      <xdr:col>21</xdr:col>
      <xdr:colOff>0</xdr:colOff>
      <xdr:row>85</xdr:row>
      <xdr:rowOff>55880</xdr:rowOff>
    </xdr:to>
    <xdr:cxnSp macro="">
      <xdr:nvCxnSpPr>
        <xdr:cNvPr id="264" name="直線コネクタ 263"/>
        <xdr:cNvCxnSpPr/>
      </xdr:nvCxnSpPr>
      <xdr:spPr>
        <a:xfrm flipV="1">
          <a:off x="13512800" y="13969577"/>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5" name="フローチャート : 判断 264"/>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51240</xdr:rowOff>
    </xdr:from>
    <xdr:ext cx="762000" cy="259045"/>
    <xdr:sp macro="" textlink="">
      <xdr:nvSpPr>
        <xdr:cNvPr id="266" name="テキスト ボックス 265"/>
        <xdr:cNvSpPr txBox="1"/>
      </xdr:nvSpPr>
      <xdr:spPr>
        <a:xfrm>
          <a:off x="14020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67" name="フローチャート : 判断 266"/>
        <xdr:cNvSpPr/>
      </xdr:nvSpPr>
      <xdr:spPr>
        <a:xfrm>
          <a:off x="13462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68" name="テキスト ボックス 267"/>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125307</xdr:rowOff>
    </xdr:from>
    <xdr:to>
      <xdr:col>24</xdr:col>
      <xdr:colOff>609600</xdr:colOff>
      <xdr:row>83</xdr:row>
      <xdr:rowOff>55457</xdr:rowOff>
    </xdr:to>
    <xdr:sp macro="" textlink="">
      <xdr:nvSpPr>
        <xdr:cNvPr id="274" name="円/楕円 273"/>
        <xdr:cNvSpPr/>
      </xdr:nvSpPr>
      <xdr:spPr>
        <a:xfrm>
          <a:off x="169672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141834</xdr:rowOff>
    </xdr:from>
    <xdr:ext cx="762000" cy="259045"/>
    <xdr:sp macro="" textlink="">
      <xdr:nvSpPr>
        <xdr:cNvPr id="275" name="給与水準   （国との比較）該当値テキスト"/>
        <xdr:cNvSpPr txBox="1"/>
      </xdr:nvSpPr>
      <xdr:spPr>
        <a:xfrm>
          <a:off x="17106900" y="140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36830</xdr:rowOff>
    </xdr:from>
    <xdr:to>
      <xdr:col>23</xdr:col>
      <xdr:colOff>457200</xdr:colOff>
      <xdr:row>82</xdr:row>
      <xdr:rowOff>138430</xdr:rowOff>
    </xdr:to>
    <xdr:sp macro="" textlink="">
      <xdr:nvSpPr>
        <xdr:cNvPr id="276" name="円/楕円 275"/>
        <xdr:cNvSpPr/>
      </xdr:nvSpPr>
      <xdr:spPr>
        <a:xfrm>
          <a:off x="16129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148607</xdr:rowOff>
    </xdr:from>
    <xdr:ext cx="736600" cy="259045"/>
    <xdr:sp macro="" textlink="">
      <xdr:nvSpPr>
        <xdr:cNvPr id="277" name="テキスト ボックス 276"/>
        <xdr:cNvSpPr txBox="1"/>
      </xdr:nvSpPr>
      <xdr:spPr>
        <a:xfrm>
          <a:off x="15798800" y="1386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160020</xdr:rowOff>
    </xdr:from>
    <xdr:to>
      <xdr:col>22</xdr:col>
      <xdr:colOff>254000</xdr:colOff>
      <xdr:row>82</xdr:row>
      <xdr:rowOff>90170</xdr:rowOff>
    </xdr:to>
    <xdr:sp macro="" textlink="">
      <xdr:nvSpPr>
        <xdr:cNvPr id="278" name="円/楕円 277"/>
        <xdr:cNvSpPr/>
      </xdr:nvSpPr>
      <xdr:spPr>
        <a:xfrm>
          <a:off x="15240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100347</xdr:rowOff>
    </xdr:from>
    <xdr:ext cx="762000" cy="259045"/>
    <xdr:sp macro="" textlink="">
      <xdr:nvSpPr>
        <xdr:cNvPr id="279" name="テキスト ボックス 278"/>
        <xdr:cNvSpPr txBox="1"/>
      </xdr:nvSpPr>
      <xdr:spPr>
        <a:xfrm>
          <a:off x="14909800" y="138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31327</xdr:rowOff>
    </xdr:from>
    <xdr:to>
      <xdr:col>21</xdr:col>
      <xdr:colOff>50800</xdr:colOff>
      <xdr:row>81</xdr:row>
      <xdr:rowOff>132927</xdr:rowOff>
    </xdr:to>
    <xdr:sp macro="" textlink="">
      <xdr:nvSpPr>
        <xdr:cNvPr id="280" name="円/楕円 279"/>
        <xdr:cNvSpPr/>
      </xdr:nvSpPr>
      <xdr:spPr>
        <a:xfrm>
          <a:off x="14351000" y="13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143104</xdr:rowOff>
    </xdr:from>
    <xdr:ext cx="762000" cy="259045"/>
    <xdr:sp macro="" textlink="">
      <xdr:nvSpPr>
        <xdr:cNvPr id="281" name="テキスト ボックス 280"/>
        <xdr:cNvSpPr txBox="1"/>
      </xdr:nvSpPr>
      <xdr:spPr>
        <a:xfrm>
          <a:off x="14020800" y="1368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82" name="円/楕円 281"/>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116857</xdr:rowOff>
    </xdr:from>
    <xdr:ext cx="762000" cy="259045"/>
    <xdr:sp macro="" textlink="">
      <xdr:nvSpPr>
        <xdr:cNvPr id="283" name="テキスト ボックス 282"/>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人口減少も進んでおり、半島特有の地形的条件による施設数、普通建設事業等の積極的な展開により、</a:t>
          </a:r>
          <a:r>
            <a:rPr kumimoji="1" lang="en-US" altLang="ja-JP" sz="1300">
              <a:latin typeface="ＭＳ Ｐゴシック"/>
            </a:rPr>
            <a:t>15.63</a:t>
          </a:r>
          <a:r>
            <a:rPr kumimoji="1" lang="ja-JP" altLang="en-US" sz="1300">
              <a:latin typeface="ＭＳ Ｐゴシック"/>
            </a:rPr>
            <a:t>人と類似団体平均を上回っているが、前年度の</a:t>
          </a:r>
          <a:r>
            <a:rPr kumimoji="1" lang="en-US" altLang="ja-JP" sz="1300">
              <a:latin typeface="ＭＳ Ｐゴシック"/>
            </a:rPr>
            <a:t>15.75</a:t>
          </a:r>
          <a:r>
            <a:rPr kumimoji="1" lang="ja-JP" altLang="en-US" sz="1300">
              <a:latin typeface="ＭＳ Ｐゴシック"/>
            </a:rPr>
            <a:t>人から</a:t>
          </a:r>
          <a:r>
            <a:rPr kumimoji="1" lang="en-US" altLang="ja-JP" sz="1300">
              <a:latin typeface="ＭＳ Ｐゴシック"/>
            </a:rPr>
            <a:t>0.12</a:t>
          </a:r>
          <a:r>
            <a:rPr kumimoji="1" lang="ja-JP" altLang="en-US" sz="1300">
              <a:latin typeface="ＭＳ Ｐゴシック"/>
            </a:rPr>
            <a:t>ポイントの改善となった。今後も業務の合理化・効率化、事務の執行体制の見直し等を一体として進めていき、定員適正化計画に基づき、より適正な定員管理に努める。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72930</xdr:rowOff>
    </xdr:from>
    <xdr:to>
      <xdr:col>24</xdr:col>
      <xdr:colOff>558800</xdr:colOff>
      <xdr:row>61</xdr:row>
      <xdr:rowOff>80169</xdr:rowOff>
    </xdr:to>
    <xdr:cxnSp macro="">
      <xdr:nvCxnSpPr>
        <xdr:cNvPr id="314" name="直線コネクタ 313"/>
        <xdr:cNvCxnSpPr/>
      </xdr:nvCxnSpPr>
      <xdr:spPr>
        <a:xfrm flipV="1">
          <a:off x="16179800" y="1053138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78963</xdr:rowOff>
    </xdr:from>
    <xdr:to>
      <xdr:col>23</xdr:col>
      <xdr:colOff>406400</xdr:colOff>
      <xdr:row>61</xdr:row>
      <xdr:rowOff>80169</xdr:rowOff>
    </xdr:to>
    <xdr:cxnSp macro="">
      <xdr:nvCxnSpPr>
        <xdr:cNvPr id="317" name="直線コネクタ 316"/>
        <xdr:cNvCxnSpPr/>
      </xdr:nvCxnSpPr>
      <xdr:spPr>
        <a:xfrm>
          <a:off x="15290800" y="10537413"/>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78963</xdr:rowOff>
    </xdr:from>
    <xdr:to>
      <xdr:col>22</xdr:col>
      <xdr:colOff>203200</xdr:colOff>
      <xdr:row>61</xdr:row>
      <xdr:rowOff>93440</xdr:rowOff>
    </xdr:to>
    <xdr:cxnSp macro="">
      <xdr:nvCxnSpPr>
        <xdr:cNvPr id="320" name="直線コネクタ 319"/>
        <xdr:cNvCxnSpPr/>
      </xdr:nvCxnSpPr>
      <xdr:spPr>
        <a:xfrm flipV="1">
          <a:off x="14401800" y="10537413"/>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104425</xdr:rowOff>
    </xdr:from>
    <xdr:to>
      <xdr:col>22</xdr:col>
      <xdr:colOff>254000</xdr:colOff>
      <xdr:row>60</xdr:row>
      <xdr:rowOff>34575</xdr:rowOff>
    </xdr:to>
    <xdr:sp macro="" textlink="">
      <xdr:nvSpPr>
        <xdr:cNvPr id="321" name="フローチャート : 判断 320"/>
        <xdr:cNvSpPr/>
      </xdr:nvSpPr>
      <xdr:spPr>
        <a:xfrm>
          <a:off x="15240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44752</xdr:rowOff>
    </xdr:from>
    <xdr:ext cx="762000" cy="259045"/>
    <xdr:sp macro="" textlink="">
      <xdr:nvSpPr>
        <xdr:cNvPr id="322" name="テキスト ボックス 321"/>
        <xdr:cNvSpPr txBox="1"/>
      </xdr:nvSpPr>
      <xdr:spPr>
        <a:xfrm>
          <a:off x="14909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81979</xdr:rowOff>
    </xdr:from>
    <xdr:to>
      <xdr:col>21</xdr:col>
      <xdr:colOff>0</xdr:colOff>
      <xdr:row>61</xdr:row>
      <xdr:rowOff>93440</xdr:rowOff>
    </xdr:to>
    <xdr:cxnSp macro="">
      <xdr:nvCxnSpPr>
        <xdr:cNvPr id="323" name="直線コネクタ 322"/>
        <xdr:cNvCxnSpPr/>
      </xdr:nvCxnSpPr>
      <xdr:spPr>
        <a:xfrm>
          <a:off x="13512800" y="10540429"/>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102012</xdr:rowOff>
    </xdr:from>
    <xdr:to>
      <xdr:col>21</xdr:col>
      <xdr:colOff>50800</xdr:colOff>
      <xdr:row>60</xdr:row>
      <xdr:rowOff>32162</xdr:rowOff>
    </xdr:to>
    <xdr:sp macro="" textlink="">
      <xdr:nvSpPr>
        <xdr:cNvPr id="324" name="フローチャート : 判断 323"/>
        <xdr:cNvSpPr/>
      </xdr:nvSpPr>
      <xdr:spPr>
        <a:xfrm>
          <a:off x="14351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42339</xdr:rowOff>
    </xdr:from>
    <xdr:ext cx="762000" cy="259045"/>
    <xdr:sp macro="" textlink="">
      <xdr:nvSpPr>
        <xdr:cNvPr id="325" name="テキスト ボックス 324"/>
        <xdr:cNvSpPr txBox="1"/>
      </xdr:nvSpPr>
      <xdr:spPr>
        <a:xfrm>
          <a:off x="14020800" y="99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26" name="フローチャート : 判断 325"/>
        <xdr:cNvSpPr/>
      </xdr:nvSpPr>
      <xdr:spPr>
        <a:xfrm>
          <a:off x="13462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38117</xdr:rowOff>
    </xdr:from>
    <xdr:ext cx="762000" cy="259045"/>
    <xdr:sp macro="" textlink="">
      <xdr:nvSpPr>
        <xdr:cNvPr id="327" name="テキスト ボックス 326"/>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22130</xdr:rowOff>
    </xdr:from>
    <xdr:to>
      <xdr:col>24</xdr:col>
      <xdr:colOff>609600</xdr:colOff>
      <xdr:row>61</xdr:row>
      <xdr:rowOff>123730</xdr:rowOff>
    </xdr:to>
    <xdr:sp macro="" textlink="">
      <xdr:nvSpPr>
        <xdr:cNvPr id="333" name="円/楕円 332"/>
        <xdr:cNvSpPr/>
      </xdr:nvSpPr>
      <xdr:spPr>
        <a:xfrm>
          <a:off x="16967200" y="104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165657</xdr:rowOff>
    </xdr:from>
    <xdr:ext cx="762000" cy="259045"/>
    <xdr:sp macro="" textlink="">
      <xdr:nvSpPr>
        <xdr:cNvPr id="334" name="定員管理の状況該当値テキスト"/>
        <xdr:cNvSpPr txBox="1"/>
      </xdr:nvSpPr>
      <xdr:spPr>
        <a:xfrm>
          <a:off x="17106900" y="1045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29369</xdr:rowOff>
    </xdr:from>
    <xdr:to>
      <xdr:col>23</xdr:col>
      <xdr:colOff>457200</xdr:colOff>
      <xdr:row>61</xdr:row>
      <xdr:rowOff>130969</xdr:rowOff>
    </xdr:to>
    <xdr:sp macro="" textlink="">
      <xdr:nvSpPr>
        <xdr:cNvPr id="335" name="円/楕円 334"/>
        <xdr:cNvSpPr/>
      </xdr:nvSpPr>
      <xdr:spPr>
        <a:xfrm>
          <a:off x="16129000" y="104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115746</xdr:rowOff>
    </xdr:from>
    <xdr:ext cx="736600" cy="259045"/>
    <xdr:sp macro="" textlink="">
      <xdr:nvSpPr>
        <xdr:cNvPr id="336" name="テキスト ボックス 335"/>
        <xdr:cNvSpPr txBox="1"/>
      </xdr:nvSpPr>
      <xdr:spPr>
        <a:xfrm>
          <a:off x="15798800" y="10574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28163</xdr:rowOff>
    </xdr:from>
    <xdr:to>
      <xdr:col>22</xdr:col>
      <xdr:colOff>254000</xdr:colOff>
      <xdr:row>61</xdr:row>
      <xdr:rowOff>129763</xdr:rowOff>
    </xdr:to>
    <xdr:sp macro="" textlink="">
      <xdr:nvSpPr>
        <xdr:cNvPr id="337" name="円/楕円 336"/>
        <xdr:cNvSpPr/>
      </xdr:nvSpPr>
      <xdr:spPr>
        <a:xfrm>
          <a:off x="15240000" y="104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114540</xdr:rowOff>
    </xdr:from>
    <xdr:ext cx="762000" cy="259045"/>
    <xdr:sp macro="" textlink="">
      <xdr:nvSpPr>
        <xdr:cNvPr id="338" name="テキスト ボックス 337"/>
        <xdr:cNvSpPr txBox="1"/>
      </xdr:nvSpPr>
      <xdr:spPr>
        <a:xfrm>
          <a:off x="14909800" y="1057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42640</xdr:rowOff>
    </xdr:from>
    <xdr:to>
      <xdr:col>21</xdr:col>
      <xdr:colOff>50800</xdr:colOff>
      <xdr:row>61</xdr:row>
      <xdr:rowOff>144240</xdr:rowOff>
    </xdr:to>
    <xdr:sp macro="" textlink="">
      <xdr:nvSpPr>
        <xdr:cNvPr id="339" name="円/楕円 338"/>
        <xdr:cNvSpPr/>
      </xdr:nvSpPr>
      <xdr:spPr>
        <a:xfrm>
          <a:off x="14351000" y="105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129017</xdr:rowOff>
    </xdr:from>
    <xdr:ext cx="762000" cy="259045"/>
    <xdr:sp macro="" textlink="">
      <xdr:nvSpPr>
        <xdr:cNvPr id="340" name="テキスト ボックス 339"/>
        <xdr:cNvSpPr txBox="1"/>
      </xdr:nvSpPr>
      <xdr:spPr>
        <a:xfrm>
          <a:off x="14020800" y="1058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31179</xdr:rowOff>
    </xdr:from>
    <xdr:to>
      <xdr:col>19</xdr:col>
      <xdr:colOff>533400</xdr:colOff>
      <xdr:row>61</xdr:row>
      <xdr:rowOff>132779</xdr:rowOff>
    </xdr:to>
    <xdr:sp macro="" textlink="">
      <xdr:nvSpPr>
        <xdr:cNvPr id="341" name="円/楕円 340"/>
        <xdr:cNvSpPr/>
      </xdr:nvSpPr>
      <xdr:spPr>
        <a:xfrm>
          <a:off x="13462000" y="104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117556</xdr:rowOff>
    </xdr:from>
    <xdr:ext cx="762000" cy="259045"/>
    <xdr:sp macro="" textlink="">
      <xdr:nvSpPr>
        <xdr:cNvPr id="342" name="テキスト ボックス 341"/>
        <xdr:cNvSpPr txBox="1"/>
      </xdr:nvSpPr>
      <xdr:spPr>
        <a:xfrm>
          <a:off x="13131800" y="105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地方債の新規抑制や償還終了等の影響により、</a:t>
          </a:r>
          <a:r>
            <a:rPr kumimoji="1" lang="en-US" altLang="ja-JP" sz="1300">
              <a:latin typeface="ＭＳ Ｐゴシック"/>
            </a:rPr>
            <a:t>5.9</a:t>
          </a:r>
          <a:r>
            <a:rPr kumimoji="1" lang="ja-JP" altLang="en-US" sz="1300">
              <a:latin typeface="ＭＳ Ｐゴシック"/>
            </a:rPr>
            <a:t>％と類似団体平均を下回っており、前年度の</a:t>
          </a:r>
          <a:r>
            <a:rPr kumimoji="1" lang="en-US" altLang="ja-JP" sz="1300">
              <a:latin typeface="ＭＳ Ｐゴシック"/>
            </a:rPr>
            <a:t>6.8</a:t>
          </a:r>
          <a:r>
            <a:rPr kumimoji="1" lang="ja-JP" altLang="en-US" sz="1300">
              <a:latin typeface="ＭＳ Ｐゴシック"/>
            </a:rPr>
            <a:t>％から</a:t>
          </a:r>
          <a:r>
            <a:rPr kumimoji="1" lang="en-US" altLang="ja-JP" sz="1300">
              <a:latin typeface="ＭＳ Ｐゴシック"/>
            </a:rPr>
            <a:t>0.9</a:t>
          </a:r>
          <a:r>
            <a:rPr kumimoji="1" lang="ja-JP" altLang="en-US" sz="1300">
              <a:latin typeface="ＭＳ Ｐゴシック"/>
            </a:rPr>
            <a:t>ポイントの改善となった。今後も綿密な中長期財政計画を樹立し、当該年度の起債額を判断し、現在の水準以下に抑えるよう努める。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170434</xdr:rowOff>
    </xdr:from>
    <xdr:to>
      <xdr:col>24</xdr:col>
      <xdr:colOff>558800</xdr:colOff>
      <xdr:row>41</xdr:row>
      <xdr:rowOff>42418</xdr:rowOff>
    </xdr:to>
    <xdr:cxnSp macro="">
      <xdr:nvCxnSpPr>
        <xdr:cNvPr id="373" name="直線コネクタ 372"/>
        <xdr:cNvCxnSpPr/>
      </xdr:nvCxnSpPr>
      <xdr:spPr>
        <a:xfrm flipV="1">
          <a:off x="16179800" y="702843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124460</xdr:rowOff>
    </xdr:to>
    <xdr:cxnSp macro="">
      <xdr:nvCxnSpPr>
        <xdr:cNvPr id="376" name="直線コネクタ 375"/>
        <xdr:cNvCxnSpPr/>
      </xdr:nvCxnSpPr>
      <xdr:spPr>
        <a:xfrm flipV="1">
          <a:off x="15290800" y="707186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20574</xdr:rowOff>
    </xdr:to>
    <xdr:cxnSp macro="">
      <xdr:nvCxnSpPr>
        <xdr:cNvPr id="379" name="直線コネクタ 378"/>
        <xdr:cNvCxnSpPr/>
      </xdr:nvCxnSpPr>
      <xdr:spPr>
        <a:xfrm flipV="1">
          <a:off x="14401800" y="71539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46990</xdr:rowOff>
    </xdr:from>
    <xdr:to>
      <xdr:col>22</xdr:col>
      <xdr:colOff>254000</xdr:colOff>
      <xdr:row>42</xdr:row>
      <xdr:rowOff>148590</xdr:rowOff>
    </xdr:to>
    <xdr:sp macro="" textlink="">
      <xdr:nvSpPr>
        <xdr:cNvPr id="380" name="フローチャート : 判断 379"/>
        <xdr:cNvSpPr/>
      </xdr:nvSpPr>
      <xdr:spPr>
        <a:xfrm>
          <a:off x="15240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81" name="テキスト ボックス 380"/>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20574</xdr:rowOff>
    </xdr:from>
    <xdr:to>
      <xdr:col>21</xdr:col>
      <xdr:colOff>0</xdr:colOff>
      <xdr:row>42</xdr:row>
      <xdr:rowOff>59182</xdr:rowOff>
    </xdr:to>
    <xdr:cxnSp macro="">
      <xdr:nvCxnSpPr>
        <xdr:cNvPr id="382" name="直線コネクタ 381"/>
        <xdr:cNvCxnSpPr/>
      </xdr:nvCxnSpPr>
      <xdr:spPr>
        <a:xfrm flipV="1">
          <a:off x="13512800" y="72214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3" name="フローチャート : 判断 382"/>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384" name="テキスト ボックス 383"/>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385" name="フローチャート : 判断 384"/>
        <xdr:cNvSpPr/>
      </xdr:nvSpPr>
      <xdr:spPr>
        <a:xfrm>
          <a:off x="13462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48785</xdr:rowOff>
    </xdr:from>
    <xdr:ext cx="762000" cy="259045"/>
    <xdr:sp macro="" textlink="">
      <xdr:nvSpPr>
        <xdr:cNvPr id="386" name="テキスト ボックス 385"/>
        <xdr:cNvSpPr txBox="1"/>
      </xdr:nvSpPr>
      <xdr:spPr>
        <a:xfrm>
          <a:off x="13131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119634</xdr:rowOff>
    </xdr:from>
    <xdr:to>
      <xdr:col>24</xdr:col>
      <xdr:colOff>609600</xdr:colOff>
      <xdr:row>41</xdr:row>
      <xdr:rowOff>49784</xdr:rowOff>
    </xdr:to>
    <xdr:sp macro="" textlink="">
      <xdr:nvSpPr>
        <xdr:cNvPr id="392" name="円/楕円 391"/>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136161</xdr:rowOff>
    </xdr:from>
    <xdr:ext cx="762000" cy="259045"/>
    <xdr:sp macro="" textlink="">
      <xdr:nvSpPr>
        <xdr:cNvPr id="393" name="公債費負担の状況該当値テキスト"/>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394" name="円/楕円 393"/>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395" name="テキスト ボックス 394"/>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396" name="円/楕円 395"/>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397" name="テキスト ボックス 39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141224</xdr:rowOff>
    </xdr:from>
    <xdr:to>
      <xdr:col>21</xdr:col>
      <xdr:colOff>50800</xdr:colOff>
      <xdr:row>42</xdr:row>
      <xdr:rowOff>71374</xdr:rowOff>
    </xdr:to>
    <xdr:sp macro="" textlink="">
      <xdr:nvSpPr>
        <xdr:cNvPr id="398" name="円/楕円 397"/>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81551</xdr:rowOff>
    </xdr:from>
    <xdr:ext cx="762000" cy="259045"/>
    <xdr:sp macro="" textlink="">
      <xdr:nvSpPr>
        <xdr:cNvPr id="399" name="テキスト ボックス 398"/>
        <xdr:cNvSpPr txBox="1"/>
      </xdr:nvSpPr>
      <xdr:spPr>
        <a:xfrm>
          <a:off x="14020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8382</xdr:rowOff>
    </xdr:from>
    <xdr:to>
      <xdr:col>19</xdr:col>
      <xdr:colOff>533400</xdr:colOff>
      <xdr:row>42</xdr:row>
      <xdr:rowOff>109982</xdr:rowOff>
    </xdr:to>
    <xdr:sp macro="" textlink="">
      <xdr:nvSpPr>
        <xdr:cNvPr id="400" name="円/楕円 399"/>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120159</xdr:rowOff>
    </xdr:from>
    <xdr:ext cx="762000" cy="259045"/>
    <xdr:sp macro="" textlink="">
      <xdr:nvSpPr>
        <xdr:cNvPr id="401" name="テキスト ボックス 400"/>
        <xdr:cNvSpPr txBox="1"/>
      </xdr:nvSpPr>
      <xdr:spPr>
        <a:xfrm>
          <a:off x="13131800" y="697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将来負担額を充当可能財源等が上回ったため、引き続き数字に表れない。新規地方債の抑制を継続し、財政の健全化を図る。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11007</xdr:rowOff>
    </xdr:from>
    <xdr:to>
      <xdr:col>22</xdr:col>
      <xdr:colOff>254000</xdr:colOff>
      <xdr:row>16</xdr:row>
      <xdr:rowOff>112607</xdr:rowOff>
    </xdr:to>
    <xdr:sp macro="" textlink="">
      <xdr:nvSpPr>
        <xdr:cNvPr id="439" name="フローチャート : 判断 438"/>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122784</xdr:rowOff>
    </xdr:from>
    <xdr:ext cx="762000" cy="259045"/>
    <xdr:sp macro="" textlink="">
      <xdr:nvSpPr>
        <xdr:cNvPr id="440" name="テキスト ボックス 439"/>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20659</xdr:rowOff>
    </xdr:from>
    <xdr:to>
      <xdr:col>21</xdr:col>
      <xdr:colOff>50800</xdr:colOff>
      <xdr:row>16</xdr:row>
      <xdr:rowOff>122259</xdr:rowOff>
    </xdr:to>
    <xdr:sp macro="" textlink="">
      <xdr:nvSpPr>
        <xdr:cNvPr id="441" name="フローチャート : 判断 440"/>
        <xdr:cNvSpPr/>
      </xdr:nvSpPr>
      <xdr:spPr>
        <a:xfrm>
          <a:off x="14351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132436</xdr:rowOff>
    </xdr:from>
    <xdr:ext cx="762000" cy="259045"/>
    <xdr:sp macro="" textlink="">
      <xdr:nvSpPr>
        <xdr:cNvPr id="442" name="テキスト ボックス 441"/>
        <xdr:cNvSpPr txBox="1"/>
      </xdr:nvSpPr>
      <xdr:spPr>
        <a:xfrm>
          <a:off x="14020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97070</xdr:rowOff>
    </xdr:from>
    <xdr:to>
      <xdr:col>19</xdr:col>
      <xdr:colOff>533400</xdr:colOff>
      <xdr:row>17</xdr:row>
      <xdr:rowOff>27220</xdr:rowOff>
    </xdr:to>
    <xdr:sp macro="" textlink="">
      <xdr:nvSpPr>
        <xdr:cNvPr id="443" name="フローチャート : 判断 442"/>
        <xdr:cNvSpPr/>
      </xdr:nvSpPr>
      <xdr:spPr>
        <a:xfrm>
          <a:off x="13462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37397</xdr:rowOff>
    </xdr:from>
    <xdr:ext cx="762000" cy="259045"/>
    <xdr:sp macro="" textlink="">
      <xdr:nvSpPr>
        <xdr:cNvPr id="444" name="テキスト ボックス 443"/>
        <xdr:cNvSpPr txBox="1"/>
      </xdr:nvSpPr>
      <xdr:spPr>
        <a:xfrm>
          <a:off x="13131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9,917
9,853
93.98
10,688,360
10,442,978
82,012
5,875,306
10,547,123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職員数は多いが、ラスパイレス指数は類似団体内で四番目の低水準となっており抑制に努めている。定員適正化計画に基づく適切な定員管理により、総額の抑制に努める。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143002</xdr:rowOff>
    </xdr:from>
    <xdr:to>
      <xdr:col>7</xdr:col>
      <xdr:colOff>15875</xdr:colOff>
      <xdr:row>35</xdr:row>
      <xdr:rowOff>143002</xdr:rowOff>
    </xdr:to>
    <xdr:cxnSp macro="">
      <xdr:nvCxnSpPr>
        <xdr:cNvPr id="64" name="直線コネクタ 63"/>
        <xdr:cNvCxnSpPr/>
      </xdr:nvCxnSpPr>
      <xdr:spPr>
        <a:xfrm>
          <a:off x="3987800" y="6143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143002</xdr:rowOff>
    </xdr:from>
    <xdr:to>
      <xdr:col>5</xdr:col>
      <xdr:colOff>549275</xdr:colOff>
      <xdr:row>36</xdr:row>
      <xdr:rowOff>26416</xdr:rowOff>
    </xdr:to>
    <xdr:cxnSp macro="">
      <xdr:nvCxnSpPr>
        <xdr:cNvPr id="67" name="直線コネクタ 66"/>
        <xdr:cNvCxnSpPr/>
      </xdr:nvCxnSpPr>
      <xdr:spPr>
        <a:xfrm flipV="1">
          <a:off x="3098800" y="61437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72136</xdr:rowOff>
    </xdr:to>
    <xdr:cxnSp macro="">
      <xdr:nvCxnSpPr>
        <xdr:cNvPr id="70" name="直線コネクタ 69"/>
        <xdr:cNvCxnSpPr/>
      </xdr:nvCxnSpPr>
      <xdr:spPr>
        <a:xfrm flipV="1">
          <a:off x="2209800" y="6198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xdr:rowOff>
    </xdr:from>
    <xdr:to>
      <xdr:col>4</xdr:col>
      <xdr:colOff>396875</xdr:colOff>
      <xdr:row>36</xdr:row>
      <xdr:rowOff>113792</xdr:rowOff>
    </xdr:to>
    <xdr:sp macro="" textlink="">
      <xdr:nvSpPr>
        <xdr:cNvPr id="71" name="フローチャート : 判断 70"/>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98569</xdr:rowOff>
    </xdr:from>
    <xdr:ext cx="762000" cy="259045"/>
    <xdr:sp macro="" textlink="">
      <xdr:nvSpPr>
        <xdr:cNvPr id="72" name="テキスト ボックス 71"/>
        <xdr:cNvSpPr txBox="1"/>
      </xdr:nvSpPr>
      <xdr:spPr>
        <a:xfrm>
          <a:off x="2717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72136</xdr:rowOff>
    </xdr:from>
    <xdr:to>
      <xdr:col>3</xdr:col>
      <xdr:colOff>142875</xdr:colOff>
      <xdr:row>36</xdr:row>
      <xdr:rowOff>117856</xdr:rowOff>
    </xdr:to>
    <xdr:cxnSp macro="">
      <xdr:nvCxnSpPr>
        <xdr:cNvPr id="73" name="直線コネクタ 72"/>
        <xdr:cNvCxnSpPr/>
      </xdr:nvCxnSpPr>
      <xdr:spPr>
        <a:xfrm flipV="1">
          <a:off x="1320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160782</xdr:rowOff>
    </xdr:from>
    <xdr:to>
      <xdr:col>3</xdr:col>
      <xdr:colOff>193675</xdr:colOff>
      <xdr:row>36</xdr:row>
      <xdr:rowOff>90932</xdr:rowOff>
    </xdr:to>
    <xdr:sp macro="" textlink="">
      <xdr:nvSpPr>
        <xdr:cNvPr id="74" name="フローチャート : 判断 73"/>
        <xdr:cNvSpPr/>
      </xdr:nvSpPr>
      <xdr:spPr>
        <a:xfrm>
          <a:off x="2159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75" name="テキスト ボックス 74"/>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76" name="フローチャート : 判断 75"/>
        <xdr:cNvSpPr/>
      </xdr:nvSpPr>
      <xdr:spPr>
        <a:xfrm>
          <a:off x="1270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77" name="テキスト ボックス 76"/>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92202</xdr:rowOff>
    </xdr:from>
    <xdr:to>
      <xdr:col>7</xdr:col>
      <xdr:colOff>66675</xdr:colOff>
      <xdr:row>36</xdr:row>
      <xdr:rowOff>22352</xdr:rowOff>
    </xdr:to>
    <xdr:sp macro="" textlink="">
      <xdr:nvSpPr>
        <xdr:cNvPr id="83" name="円/楕円 82"/>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779</xdr:rowOff>
    </xdr:from>
    <xdr:ext cx="762000" cy="259045"/>
    <xdr:sp macro="" textlink="">
      <xdr:nvSpPr>
        <xdr:cNvPr id="84" name="人件費該当値テキスト"/>
        <xdr:cNvSpPr txBox="1"/>
      </xdr:nvSpPr>
      <xdr:spPr>
        <a:xfrm>
          <a:off x="4914900" y="600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92202</xdr:rowOff>
    </xdr:from>
    <xdr:to>
      <xdr:col>5</xdr:col>
      <xdr:colOff>600075</xdr:colOff>
      <xdr:row>36</xdr:row>
      <xdr:rowOff>22352</xdr:rowOff>
    </xdr:to>
    <xdr:sp macro="" textlink="">
      <xdr:nvSpPr>
        <xdr:cNvPr id="85" name="円/楕円 84"/>
        <xdr:cNvSpPr/>
      </xdr:nvSpPr>
      <xdr:spPr>
        <a:xfrm>
          <a:off x="3937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32529</xdr:rowOff>
    </xdr:from>
    <xdr:ext cx="736600" cy="259045"/>
    <xdr:sp macro="" textlink="">
      <xdr:nvSpPr>
        <xdr:cNvPr id="86" name="テキスト ボックス 85"/>
        <xdr:cNvSpPr txBox="1"/>
      </xdr:nvSpPr>
      <xdr:spPr>
        <a:xfrm>
          <a:off x="3606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147066</xdr:rowOff>
    </xdr:from>
    <xdr:to>
      <xdr:col>4</xdr:col>
      <xdr:colOff>396875</xdr:colOff>
      <xdr:row>36</xdr:row>
      <xdr:rowOff>77216</xdr:rowOff>
    </xdr:to>
    <xdr:sp macro="" textlink="">
      <xdr:nvSpPr>
        <xdr:cNvPr id="87" name="円/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87393</xdr:rowOff>
    </xdr:from>
    <xdr:ext cx="762000" cy="259045"/>
    <xdr:sp macro="" textlink="">
      <xdr:nvSpPr>
        <xdr:cNvPr id="88" name="テキスト ボックス 87"/>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21336</xdr:rowOff>
    </xdr:from>
    <xdr:to>
      <xdr:col>3</xdr:col>
      <xdr:colOff>193675</xdr:colOff>
      <xdr:row>36</xdr:row>
      <xdr:rowOff>122936</xdr:rowOff>
    </xdr:to>
    <xdr:sp macro="" textlink="">
      <xdr:nvSpPr>
        <xdr:cNvPr id="89" name="円/楕円 88"/>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107713</xdr:rowOff>
    </xdr:from>
    <xdr:ext cx="762000" cy="259045"/>
    <xdr:sp macro="" textlink="">
      <xdr:nvSpPr>
        <xdr:cNvPr id="90" name="テキスト ボックス 89"/>
        <xdr:cNvSpPr txBox="1"/>
      </xdr:nvSpPr>
      <xdr:spPr>
        <a:xfrm>
          <a:off x="1828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67056</xdr:rowOff>
    </xdr:from>
    <xdr:to>
      <xdr:col>1</xdr:col>
      <xdr:colOff>676275</xdr:colOff>
      <xdr:row>36</xdr:row>
      <xdr:rowOff>168656</xdr:rowOff>
    </xdr:to>
    <xdr:sp macro="" textlink="">
      <xdr:nvSpPr>
        <xdr:cNvPr id="91" name="円/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153433</xdr:rowOff>
    </xdr:from>
    <xdr:ext cx="762000" cy="259045"/>
    <xdr:sp macro="" textlink="">
      <xdr:nvSpPr>
        <xdr:cNvPr id="92" name="テキスト ボックス 91"/>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半島特有の地形的条件により、数が多い各施設の維持管理経費、スクールバス運行及びデマンド交通運行経費などが必要不可欠であるため、</a:t>
          </a:r>
          <a:r>
            <a:rPr kumimoji="1" lang="en-US" altLang="ja-JP" sz="1300">
              <a:latin typeface="ＭＳ Ｐゴシック"/>
            </a:rPr>
            <a:t>15.5</a:t>
          </a:r>
          <a:r>
            <a:rPr kumimoji="1" lang="ja-JP" altLang="en-US" sz="1300">
              <a:latin typeface="ＭＳ Ｐゴシック"/>
            </a:rPr>
            <a:t>％と類似団体平均を上回っている。第四次行政改革大綱に基づく取り組みを着実に実施し、経常経費の削減に努める。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18</xdr:row>
      <xdr:rowOff>119380</xdr:rowOff>
    </xdr:to>
    <xdr:cxnSp macro="">
      <xdr:nvCxnSpPr>
        <xdr:cNvPr id="125" name="直線コネクタ 124"/>
        <xdr:cNvCxnSpPr/>
      </xdr:nvCxnSpPr>
      <xdr:spPr>
        <a:xfrm flipV="1">
          <a:off x="15671800" y="30226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18</xdr:row>
      <xdr:rowOff>119380</xdr:rowOff>
    </xdr:to>
    <xdr:cxnSp macro="">
      <xdr:nvCxnSpPr>
        <xdr:cNvPr id="128" name="直線コネクタ 127"/>
        <xdr:cNvCxnSpPr/>
      </xdr:nvCxnSpPr>
      <xdr:spPr>
        <a:xfrm>
          <a:off x="14782800" y="29692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54610</xdr:rowOff>
    </xdr:to>
    <xdr:cxnSp macro="">
      <xdr:nvCxnSpPr>
        <xdr:cNvPr id="131" name="直線コネクタ 130"/>
        <xdr:cNvCxnSpPr/>
      </xdr:nvCxnSpPr>
      <xdr:spPr>
        <a:xfrm>
          <a:off x="13893800" y="2832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xdr:rowOff>
    </xdr:from>
    <xdr:to>
      <xdr:col>21</xdr:col>
      <xdr:colOff>412750</xdr:colOff>
      <xdr:row>16</xdr:row>
      <xdr:rowOff>109220</xdr:rowOff>
    </xdr:to>
    <xdr:sp macro="" textlink="">
      <xdr:nvSpPr>
        <xdr:cNvPr id="132" name="フローチャート :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104140</xdr:rowOff>
    </xdr:to>
    <xdr:cxnSp macro="">
      <xdr:nvCxnSpPr>
        <xdr:cNvPr id="134" name="直線コネクタ 133"/>
        <xdr:cNvCxnSpPr/>
      </xdr:nvCxnSpPr>
      <xdr:spPr>
        <a:xfrm flipV="1">
          <a:off x="13004800" y="2832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110490</xdr:rowOff>
    </xdr:from>
    <xdr:to>
      <xdr:col>20</xdr:col>
      <xdr:colOff>209550</xdr:colOff>
      <xdr:row>16</xdr:row>
      <xdr:rowOff>40640</xdr:rowOff>
    </xdr:to>
    <xdr:sp macro="" textlink="">
      <xdr:nvSpPr>
        <xdr:cNvPr id="135" name="フローチャート : 判断 134"/>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36" name="テキスト ボックス 135"/>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4" name="円/楕円 143"/>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29227</xdr:rowOff>
    </xdr:from>
    <xdr:ext cx="762000" cy="259045"/>
    <xdr:sp macro="" textlink="">
      <xdr:nvSpPr>
        <xdr:cNvPr id="145"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68580</xdr:rowOff>
    </xdr:from>
    <xdr:to>
      <xdr:col>22</xdr:col>
      <xdr:colOff>615950</xdr:colOff>
      <xdr:row>18</xdr:row>
      <xdr:rowOff>170180</xdr:rowOff>
    </xdr:to>
    <xdr:sp macro="" textlink="">
      <xdr:nvSpPr>
        <xdr:cNvPr id="146" name="円/楕円 145"/>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47" name="テキスト ボックス 146"/>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48" name="円/楕円 147"/>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49" name="テキスト ボックス 148"/>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0" name="円/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1" name="テキスト ボックス 150"/>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2" name="円/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少子高齢化が進んでおり、高齢者に対する経費は増加傾向にあるが少子化により児童福祉費に係る経費が少ないため、</a:t>
          </a:r>
          <a:r>
            <a:rPr kumimoji="1" lang="en-US" altLang="ja-JP" sz="1300">
              <a:latin typeface="ＭＳ Ｐゴシック"/>
            </a:rPr>
            <a:t>3.0</a:t>
          </a:r>
          <a:r>
            <a:rPr kumimoji="1" lang="ja-JP" altLang="en-US" sz="1300">
              <a:latin typeface="ＭＳ Ｐゴシック"/>
            </a:rPr>
            <a:t>％と類似団体平均を下回っている。今後も少子高齢化が加速することが予想されているため、引き続き適正化を図り、水準を抑えるよう努める。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86178</xdr:rowOff>
    </xdr:to>
    <xdr:cxnSp macro="">
      <xdr:nvCxnSpPr>
        <xdr:cNvPr id="187" name="直線コネクタ 186"/>
        <xdr:cNvCxnSpPr/>
      </xdr:nvCxnSpPr>
      <xdr:spPr>
        <a:xfrm>
          <a:off x="3987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53522</xdr:rowOff>
    </xdr:to>
    <xdr:cxnSp macro="">
      <xdr:nvCxnSpPr>
        <xdr:cNvPr id="190" name="直線コネクタ 189"/>
        <xdr:cNvCxnSpPr/>
      </xdr:nvCxnSpPr>
      <xdr:spPr>
        <a:xfrm>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102507</xdr:rowOff>
    </xdr:to>
    <xdr:cxnSp macro="">
      <xdr:nvCxnSpPr>
        <xdr:cNvPr id="193" name="直線コネクタ 192"/>
        <xdr:cNvCxnSpPr/>
      </xdr:nvCxnSpPr>
      <xdr:spPr>
        <a:xfrm flipV="1">
          <a:off x="2209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157843</xdr:rowOff>
    </xdr:from>
    <xdr:to>
      <xdr:col>4</xdr:col>
      <xdr:colOff>396875</xdr:colOff>
      <xdr:row>57</xdr:row>
      <xdr:rowOff>87993</xdr:rowOff>
    </xdr:to>
    <xdr:sp macro="" textlink="">
      <xdr:nvSpPr>
        <xdr:cNvPr id="194" name="フローチャート : 判断 193"/>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195" name="テキスト ボックス 194"/>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55</xdr:row>
      <xdr:rowOff>102507</xdr:rowOff>
    </xdr:to>
    <xdr:cxnSp macro="">
      <xdr:nvCxnSpPr>
        <xdr:cNvPr id="196" name="直線コネクタ 195"/>
        <xdr:cNvCxnSpPr/>
      </xdr:nvCxnSpPr>
      <xdr:spPr>
        <a:xfrm>
          <a:off x="1320800" y="93689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141515</xdr:rowOff>
    </xdr:from>
    <xdr:to>
      <xdr:col>3</xdr:col>
      <xdr:colOff>193675</xdr:colOff>
      <xdr:row>57</xdr:row>
      <xdr:rowOff>71665</xdr:rowOff>
    </xdr:to>
    <xdr:sp macro="" textlink="">
      <xdr:nvSpPr>
        <xdr:cNvPr id="197" name="フローチャート : 判断 196"/>
        <xdr:cNvSpPr/>
      </xdr:nvSpPr>
      <xdr:spPr>
        <a:xfrm>
          <a:off x="2159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198" name="テキスト ボックス 197"/>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199" name="フローチャート : 判断 198"/>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00" name="テキスト ボックス 199"/>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07"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08" name="円/楕円 207"/>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09" name="テキスト ボックス 208"/>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0" name="円/楕円 209"/>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1" name="テキスト ボックス 21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2" name="円/楕円 211"/>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13" name="テキスト ボックス 212"/>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10.8</a:t>
          </a:r>
          <a:r>
            <a:rPr kumimoji="1" lang="ja-JP" altLang="en-US" sz="1300">
              <a:latin typeface="ＭＳ Ｐゴシック"/>
            </a:rPr>
            <a:t>％と類似団体平均を下回っているが、高齢化により介護保険及び後期高齢者医療保険の繰出金が上昇傾向にある。下水道事業については、引き続き経費を節減し、普通会計の負担軽減に努める。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98425</xdr:rowOff>
    </xdr:from>
    <xdr:to>
      <xdr:col>24</xdr:col>
      <xdr:colOff>31750</xdr:colOff>
      <xdr:row>57</xdr:row>
      <xdr:rowOff>115570</xdr:rowOff>
    </xdr:to>
    <xdr:cxnSp macro="">
      <xdr:nvCxnSpPr>
        <xdr:cNvPr id="243" name="直線コネクタ 242"/>
        <xdr:cNvCxnSpPr/>
      </xdr:nvCxnSpPr>
      <xdr:spPr>
        <a:xfrm>
          <a:off x="15671800" y="98710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98425</xdr:rowOff>
    </xdr:from>
    <xdr:to>
      <xdr:col>22</xdr:col>
      <xdr:colOff>565150</xdr:colOff>
      <xdr:row>57</xdr:row>
      <xdr:rowOff>127000</xdr:rowOff>
    </xdr:to>
    <xdr:cxnSp macro="">
      <xdr:nvCxnSpPr>
        <xdr:cNvPr id="246" name="直線コネクタ 245"/>
        <xdr:cNvCxnSpPr/>
      </xdr:nvCxnSpPr>
      <xdr:spPr>
        <a:xfrm flipV="1">
          <a:off x="14782800" y="9871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12700</xdr:rowOff>
    </xdr:from>
    <xdr:to>
      <xdr:col>21</xdr:col>
      <xdr:colOff>361950</xdr:colOff>
      <xdr:row>57</xdr:row>
      <xdr:rowOff>127000</xdr:rowOff>
    </xdr:to>
    <xdr:cxnSp macro="">
      <xdr:nvCxnSpPr>
        <xdr:cNvPr id="249" name="直線コネクタ 248"/>
        <xdr:cNvCxnSpPr/>
      </xdr:nvCxnSpPr>
      <xdr:spPr>
        <a:xfrm>
          <a:off x="13893800" y="978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70485</xdr:rowOff>
    </xdr:from>
    <xdr:to>
      <xdr:col>21</xdr:col>
      <xdr:colOff>412750</xdr:colOff>
      <xdr:row>59</xdr:row>
      <xdr:rowOff>635</xdr:rowOff>
    </xdr:to>
    <xdr:sp macro="" textlink="">
      <xdr:nvSpPr>
        <xdr:cNvPr id="250" name="フローチャート : 判断 249"/>
        <xdr:cNvSpPr/>
      </xdr:nvSpPr>
      <xdr:spPr>
        <a:xfrm>
          <a:off x="14732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156862</xdr:rowOff>
    </xdr:from>
    <xdr:ext cx="762000" cy="259045"/>
    <xdr:sp macro="" textlink="">
      <xdr:nvSpPr>
        <xdr:cNvPr id="251" name="テキスト ボックス 250"/>
        <xdr:cNvSpPr txBox="1"/>
      </xdr:nvSpPr>
      <xdr:spPr>
        <a:xfrm>
          <a:off x="14401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12700</xdr:rowOff>
    </xdr:from>
    <xdr:to>
      <xdr:col>20</xdr:col>
      <xdr:colOff>158750</xdr:colOff>
      <xdr:row>58</xdr:row>
      <xdr:rowOff>6985</xdr:rowOff>
    </xdr:to>
    <xdr:cxnSp macro="">
      <xdr:nvCxnSpPr>
        <xdr:cNvPr id="252" name="直線コネクタ 251"/>
        <xdr:cNvCxnSpPr/>
      </xdr:nvCxnSpPr>
      <xdr:spPr>
        <a:xfrm flipV="1">
          <a:off x="13004800" y="978535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47625</xdr:rowOff>
    </xdr:from>
    <xdr:to>
      <xdr:col>20</xdr:col>
      <xdr:colOff>209550</xdr:colOff>
      <xdr:row>58</xdr:row>
      <xdr:rowOff>149225</xdr:rowOff>
    </xdr:to>
    <xdr:sp macro="" textlink="">
      <xdr:nvSpPr>
        <xdr:cNvPr id="253" name="フローチャート : 判断 252"/>
        <xdr:cNvSpPr/>
      </xdr:nvSpPr>
      <xdr:spPr>
        <a:xfrm>
          <a:off x="13843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134002</xdr:rowOff>
    </xdr:from>
    <xdr:ext cx="762000" cy="259045"/>
    <xdr:sp macro="" textlink="">
      <xdr:nvSpPr>
        <xdr:cNvPr id="254" name="テキスト ボックス 253"/>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55" name="フローチャート : 判断 254"/>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56" name="テキスト ボックス 255"/>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2" name="円/楕円 26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81297</xdr:rowOff>
    </xdr:from>
    <xdr:ext cx="762000" cy="259045"/>
    <xdr:sp macro="" textlink="">
      <xdr:nvSpPr>
        <xdr:cNvPr id="263" name="その他該当値テキスト"/>
        <xdr:cNvSpPr txBox="1"/>
      </xdr:nvSpPr>
      <xdr:spPr>
        <a:xfrm>
          <a:off x="16598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47625</xdr:rowOff>
    </xdr:from>
    <xdr:to>
      <xdr:col>22</xdr:col>
      <xdr:colOff>615950</xdr:colOff>
      <xdr:row>57</xdr:row>
      <xdr:rowOff>149225</xdr:rowOff>
    </xdr:to>
    <xdr:sp macro="" textlink="">
      <xdr:nvSpPr>
        <xdr:cNvPr id="264" name="円/楕円 263"/>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159402</xdr:rowOff>
    </xdr:from>
    <xdr:ext cx="736600" cy="259045"/>
    <xdr:sp macro="" textlink="">
      <xdr:nvSpPr>
        <xdr:cNvPr id="265" name="テキスト ボックス 264"/>
        <xdr:cNvSpPr txBox="1"/>
      </xdr:nvSpPr>
      <xdr:spPr>
        <a:xfrm>
          <a:off x="1529080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76200</xdr:rowOff>
    </xdr:from>
    <xdr:to>
      <xdr:col>21</xdr:col>
      <xdr:colOff>412750</xdr:colOff>
      <xdr:row>58</xdr:row>
      <xdr:rowOff>6350</xdr:rowOff>
    </xdr:to>
    <xdr:sp macro="" textlink="">
      <xdr:nvSpPr>
        <xdr:cNvPr id="266" name="円/楕円 265"/>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16527</xdr:rowOff>
    </xdr:from>
    <xdr:ext cx="762000" cy="259045"/>
    <xdr:sp macro="" textlink="">
      <xdr:nvSpPr>
        <xdr:cNvPr id="267" name="テキスト ボックス 266"/>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133350</xdr:rowOff>
    </xdr:from>
    <xdr:to>
      <xdr:col>20</xdr:col>
      <xdr:colOff>209550</xdr:colOff>
      <xdr:row>57</xdr:row>
      <xdr:rowOff>63500</xdr:rowOff>
    </xdr:to>
    <xdr:sp macro="" textlink="">
      <xdr:nvSpPr>
        <xdr:cNvPr id="268" name="円/楕円 267"/>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9" name="テキスト ボックス 268"/>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127635</xdr:rowOff>
    </xdr:from>
    <xdr:to>
      <xdr:col>19</xdr:col>
      <xdr:colOff>6350</xdr:colOff>
      <xdr:row>58</xdr:row>
      <xdr:rowOff>57785</xdr:rowOff>
    </xdr:to>
    <xdr:sp macro="" textlink="">
      <xdr:nvSpPr>
        <xdr:cNvPr id="270" name="円/楕円 269"/>
        <xdr:cNvSpPr/>
      </xdr:nvSpPr>
      <xdr:spPr>
        <a:xfrm>
          <a:off x="12954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67962</xdr:rowOff>
    </xdr:from>
    <xdr:ext cx="762000" cy="259045"/>
    <xdr:sp macro="" textlink="">
      <xdr:nvSpPr>
        <xdr:cNvPr id="271" name="テキスト ボックス 270"/>
        <xdr:cNvSpPr txBox="1"/>
      </xdr:nvSpPr>
      <xdr:spPr>
        <a:xfrm>
          <a:off x="12623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13.6</a:t>
          </a:r>
          <a:r>
            <a:rPr kumimoji="1" lang="ja-JP" altLang="en-US" sz="1300">
              <a:latin typeface="ＭＳ Ｐゴシック"/>
            </a:rPr>
            <a:t>％と類似団体平均を下回っているが、ごみ処理広域化を図っていることから、伊方町には焼却施設が無く、八幡浜市の焼却施設を利用していることもあり全国平均等と比較して高い傾向にある。引き続き補助金等の見直し、負担金についても脱会も含め検討する方針であ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28702</xdr:rowOff>
    </xdr:to>
    <xdr:cxnSp macro="">
      <xdr:nvCxnSpPr>
        <xdr:cNvPr id="301" name="直線コネクタ 300"/>
        <xdr:cNvCxnSpPr/>
      </xdr:nvCxnSpPr>
      <xdr:spPr>
        <a:xfrm flipV="1">
          <a:off x="15671800" y="6349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42418</xdr:rowOff>
    </xdr:to>
    <xdr:cxnSp macro="">
      <xdr:nvCxnSpPr>
        <xdr:cNvPr id="304" name="直線コネクタ 303"/>
        <xdr:cNvCxnSpPr/>
      </xdr:nvCxnSpPr>
      <xdr:spPr>
        <a:xfrm flipV="1">
          <a:off x="14782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110998</xdr:rowOff>
    </xdr:to>
    <xdr:cxnSp macro="">
      <xdr:nvCxnSpPr>
        <xdr:cNvPr id="307" name="直線コネクタ 306"/>
        <xdr:cNvCxnSpPr/>
      </xdr:nvCxnSpPr>
      <xdr:spPr>
        <a:xfrm flipV="1">
          <a:off x="13893800" y="6386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8" name="フローチャート : 判断 30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09" name="テキスト ボックス 308"/>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37</xdr:row>
      <xdr:rowOff>110998</xdr:rowOff>
    </xdr:to>
    <xdr:cxnSp macro="">
      <xdr:nvCxnSpPr>
        <xdr:cNvPr id="310" name="直線コネクタ 309"/>
        <xdr:cNvCxnSpPr/>
      </xdr:nvCxnSpPr>
      <xdr:spPr>
        <a:xfrm>
          <a:off x="13004800" y="627634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1" name="フローチャート : 判断 31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66819</xdr:rowOff>
    </xdr:from>
    <xdr:ext cx="762000" cy="259045"/>
    <xdr:sp macro="" textlink="">
      <xdr:nvSpPr>
        <xdr:cNvPr id="312" name="テキスト ボックス 31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3" name="フローチャート : 判断 312"/>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14" name="テキスト ボックス 313"/>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0" name="円/楕円 319"/>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143019</xdr:rowOff>
    </xdr:from>
    <xdr:ext cx="762000" cy="259045"/>
    <xdr:sp macro="" textlink="">
      <xdr:nvSpPr>
        <xdr:cNvPr id="321"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149352</xdr:rowOff>
    </xdr:from>
    <xdr:to>
      <xdr:col>22</xdr:col>
      <xdr:colOff>615950</xdr:colOff>
      <xdr:row>37</xdr:row>
      <xdr:rowOff>79502</xdr:rowOff>
    </xdr:to>
    <xdr:sp macro="" textlink="">
      <xdr:nvSpPr>
        <xdr:cNvPr id="322" name="円/楕円 321"/>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23" name="テキスト ボックス 322"/>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24" name="円/楕円 323"/>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25" name="テキスト ボックス 324"/>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60198</xdr:rowOff>
    </xdr:from>
    <xdr:to>
      <xdr:col>20</xdr:col>
      <xdr:colOff>209550</xdr:colOff>
      <xdr:row>37</xdr:row>
      <xdr:rowOff>161798</xdr:rowOff>
    </xdr:to>
    <xdr:sp macro="" textlink="">
      <xdr:nvSpPr>
        <xdr:cNvPr id="326" name="円/楕円 325"/>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146575</xdr:rowOff>
    </xdr:from>
    <xdr:ext cx="762000" cy="259045"/>
    <xdr:sp macro="" textlink="">
      <xdr:nvSpPr>
        <xdr:cNvPr id="327" name="テキスト ボックス 326"/>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8" name="円/楕円 327"/>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29" name="テキスト ボックス 328"/>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公的資金補償金免除繰上償還及び新規地方債抑制に努めており、前年度から</a:t>
          </a:r>
          <a:r>
            <a:rPr kumimoji="1" lang="en-US" altLang="ja-JP" sz="1300">
              <a:latin typeface="ＭＳ Ｐゴシック"/>
            </a:rPr>
            <a:t>0.7</a:t>
          </a:r>
          <a:r>
            <a:rPr kumimoji="1" lang="ja-JP" altLang="en-US" sz="1300">
              <a:latin typeface="ＭＳ Ｐゴシック"/>
            </a:rPr>
            <a:t>％の改善となっており、</a:t>
          </a:r>
          <a:r>
            <a:rPr kumimoji="1" lang="en-US" altLang="ja-JP" sz="1300">
              <a:latin typeface="ＭＳ Ｐゴシック"/>
            </a:rPr>
            <a:t>18.0</a:t>
          </a:r>
          <a:r>
            <a:rPr kumimoji="1" lang="ja-JP" altLang="en-US" sz="1300">
              <a:latin typeface="ＭＳ Ｐゴシック"/>
            </a:rPr>
            <a:t>％と類似団体平均を下回っている。より一層の新規地方債抑制に努め、財政の健全化を図る。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67563</xdr:rowOff>
    </xdr:to>
    <xdr:cxnSp macro="">
      <xdr:nvCxnSpPr>
        <xdr:cNvPr id="359" name="直線コネクタ 358"/>
        <xdr:cNvCxnSpPr/>
      </xdr:nvCxnSpPr>
      <xdr:spPr>
        <a:xfrm flipV="1">
          <a:off x="3987800" y="13408661"/>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67563</xdr:rowOff>
    </xdr:from>
    <xdr:to>
      <xdr:col>5</xdr:col>
      <xdr:colOff>549275</xdr:colOff>
      <xdr:row>78</xdr:row>
      <xdr:rowOff>154432</xdr:rowOff>
    </xdr:to>
    <xdr:cxnSp macro="">
      <xdr:nvCxnSpPr>
        <xdr:cNvPr id="362" name="直線コネクタ 361"/>
        <xdr:cNvCxnSpPr/>
      </xdr:nvCxnSpPr>
      <xdr:spPr>
        <a:xfrm flipV="1">
          <a:off x="3098800" y="134406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154432</xdr:rowOff>
    </xdr:from>
    <xdr:to>
      <xdr:col>4</xdr:col>
      <xdr:colOff>346075</xdr:colOff>
      <xdr:row>78</xdr:row>
      <xdr:rowOff>154432</xdr:rowOff>
    </xdr:to>
    <xdr:cxnSp macro="">
      <xdr:nvCxnSpPr>
        <xdr:cNvPr id="365" name="直線コネクタ 364"/>
        <xdr:cNvCxnSpPr/>
      </xdr:nvCxnSpPr>
      <xdr:spPr>
        <a:xfrm>
          <a:off x="2209800" y="13527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80772</xdr:rowOff>
    </xdr:from>
    <xdr:to>
      <xdr:col>4</xdr:col>
      <xdr:colOff>396875</xdr:colOff>
      <xdr:row>79</xdr:row>
      <xdr:rowOff>10922</xdr:rowOff>
    </xdr:to>
    <xdr:sp macro="" textlink="">
      <xdr:nvSpPr>
        <xdr:cNvPr id="366" name="フローチャート : 判断 365"/>
        <xdr:cNvSpPr/>
      </xdr:nvSpPr>
      <xdr:spPr>
        <a:xfrm>
          <a:off x="3048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21099</xdr:rowOff>
    </xdr:from>
    <xdr:ext cx="762000" cy="259045"/>
    <xdr:sp macro="" textlink="">
      <xdr:nvSpPr>
        <xdr:cNvPr id="367" name="テキスト ボックス 366"/>
        <xdr:cNvSpPr txBox="1"/>
      </xdr:nvSpPr>
      <xdr:spPr>
        <a:xfrm>
          <a:off x="2717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79</xdr:row>
      <xdr:rowOff>92711</xdr:rowOff>
    </xdr:to>
    <xdr:cxnSp macro="">
      <xdr:nvCxnSpPr>
        <xdr:cNvPr id="368" name="直線コネクタ 367"/>
        <xdr:cNvCxnSpPr/>
      </xdr:nvCxnSpPr>
      <xdr:spPr>
        <a:xfrm flipV="1">
          <a:off x="1320800" y="13527532"/>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71" name="フローチャート : 判断 370"/>
        <xdr:cNvSpPr/>
      </xdr:nvSpPr>
      <xdr:spPr>
        <a:xfrm>
          <a:off x="1270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75964</xdr:rowOff>
    </xdr:from>
    <xdr:ext cx="762000" cy="259045"/>
    <xdr:sp macro="" textlink="">
      <xdr:nvSpPr>
        <xdr:cNvPr id="372" name="テキスト ボックス 371"/>
        <xdr:cNvSpPr txBox="1"/>
      </xdr:nvSpPr>
      <xdr:spPr>
        <a:xfrm>
          <a:off x="939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8" name="円/楕円 377"/>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1288</xdr:rowOff>
    </xdr:from>
    <xdr:ext cx="762000" cy="259045"/>
    <xdr:sp macro="" textlink="">
      <xdr:nvSpPr>
        <xdr:cNvPr id="379" name="公債費該当値テキスト"/>
        <xdr:cNvSpPr txBox="1"/>
      </xdr:nvSpPr>
      <xdr:spPr>
        <a:xfrm>
          <a:off x="4914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xdr:rowOff>
    </xdr:from>
    <xdr:to>
      <xdr:col>5</xdr:col>
      <xdr:colOff>600075</xdr:colOff>
      <xdr:row>78</xdr:row>
      <xdr:rowOff>118363</xdr:rowOff>
    </xdr:to>
    <xdr:sp macro="" textlink="">
      <xdr:nvSpPr>
        <xdr:cNvPr id="380" name="円/楕円 379"/>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81" name="テキスト ボックス 380"/>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103632</xdr:rowOff>
    </xdr:from>
    <xdr:to>
      <xdr:col>4</xdr:col>
      <xdr:colOff>396875</xdr:colOff>
      <xdr:row>79</xdr:row>
      <xdr:rowOff>33782</xdr:rowOff>
    </xdr:to>
    <xdr:sp macro="" textlink="">
      <xdr:nvSpPr>
        <xdr:cNvPr id="382" name="円/楕円 381"/>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18559</xdr:rowOff>
    </xdr:from>
    <xdr:ext cx="762000" cy="259045"/>
    <xdr:sp macro="" textlink="">
      <xdr:nvSpPr>
        <xdr:cNvPr id="383" name="テキスト ボックス 382"/>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103632</xdr:rowOff>
    </xdr:from>
    <xdr:to>
      <xdr:col>3</xdr:col>
      <xdr:colOff>193675</xdr:colOff>
      <xdr:row>79</xdr:row>
      <xdr:rowOff>33782</xdr:rowOff>
    </xdr:to>
    <xdr:sp macro="" textlink="">
      <xdr:nvSpPr>
        <xdr:cNvPr id="384" name="円/楕円 383"/>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18559</xdr:rowOff>
    </xdr:from>
    <xdr:ext cx="762000" cy="259045"/>
    <xdr:sp macro="" textlink="">
      <xdr:nvSpPr>
        <xdr:cNvPr id="385" name="テキスト ボックス 384"/>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6" name="円/楕円 385"/>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87" name="テキスト ボックス 386"/>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62.0</a:t>
          </a:r>
          <a:r>
            <a:rPr kumimoji="1" lang="ja-JP" altLang="en-US" sz="1300">
              <a:latin typeface="ＭＳ Ｐゴシック"/>
            </a:rPr>
            <a:t>％と前年度から</a:t>
          </a:r>
          <a:r>
            <a:rPr kumimoji="1" lang="en-US" altLang="ja-JP" sz="1300">
              <a:latin typeface="ＭＳ Ｐゴシック"/>
            </a:rPr>
            <a:t>2.4</a:t>
          </a:r>
          <a:r>
            <a:rPr kumimoji="1" lang="ja-JP" altLang="en-US" sz="1300">
              <a:latin typeface="ＭＳ Ｐゴシック"/>
            </a:rPr>
            <a:t>％の改善となり、類似団体平均を下回っている。引き続き定員適正化計画及び第四次行政改革大綱に基づく取り組みにより、経常経費の削減に努める。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107950</xdr:rowOff>
    </xdr:from>
    <xdr:to>
      <xdr:col>24</xdr:col>
      <xdr:colOff>31750</xdr:colOff>
      <xdr:row>76</xdr:row>
      <xdr:rowOff>27939</xdr:rowOff>
    </xdr:to>
    <xdr:cxnSp macro="">
      <xdr:nvCxnSpPr>
        <xdr:cNvPr id="420" name="直線コネクタ 419"/>
        <xdr:cNvCxnSpPr/>
      </xdr:nvCxnSpPr>
      <xdr:spPr>
        <a:xfrm flipV="1">
          <a:off x="15671800" y="129667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149861</xdr:rowOff>
    </xdr:from>
    <xdr:to>
      <xdr:col>22</xdr:col>
      <xdr:colOff>565150</xdr:colOff>
      <xdr:row>76</xdr:row>
      <xdr:rowOff>27939</xdr:rowOff>
    </xdr:to>
    <xdr:cxnSp macro="">
      <xdr:nvCxnSpPr>
        <xdr:cNvPr id="423" name="直線コネクタ 422"/>
        <xdr:cNvCxnSpPr/>
      </xdr:nvCxnSpPr>
      <xdr:spPr>
        <a:xfrm>
          <a:off x="14782800" y="13008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119380</xdr:rowOff>
    </xdr:from>
    <xdr:to>
      <xdr:col>21</xdr:col>
      <xdr:colOff>361950</xdr:colOff>
      <xdr:row>75</xdr:row>
      <xdr:rowOff>149861</xdr:rowOff>
    </xdr:to>
    <xdr:cxnSp macro="">
      <xdr:nvCxnSpPr>
        <xdr:cNvPr id="426" name="直線コネクタ 425"/>
        <xdr:cNvCxnSpPr/>
      </xdr:nvCxnSpPr>
      <xdr:spPr>
        <a:xfrm>
          <a:off x="13893800" y="129781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27" name="フローチャート : 判断 42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28" name="テキスト ボックス 42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88900</xdr:rowOff>
    </xdr:from>
    <xdr:to>
      <xdr:col>20</xdr:col>
      <xdr:colOff>158750</xdr:colOff>
      <xdr:row>75</xdr:row>
      <xdr:rowOff>119380</xdr:rowOff>
    </xdr:to>
    <xdr:cxnSp macro="">
      <xdr:nvCxnSpPr>
        <xdr:cNvPr id="429" name="直線コネクタ 428"/>
        <xdr:cNvCxnSpPr/>
      </xdr:nvCxnSpPr>
      <xdr:spPr>
        <a:xfrm>
          <a:off x="13004800" y="12947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30" name="フローチャート : 判断 429"/>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31" name="テキスト ボックス 430"/>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32" name="フローチャート : 判断 431"/>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33" name="テキスト ボックス 432"/>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57150</xdr:rowOff>
    </xdr:from>
    <xdr:to>
      <xdr:col>24</xdr:col>
      <xdr:colOff>82550</xdr:colOff>
      <xdr:row>75</xdr:row>
      <xdr:rowOff>158750</xdr:rowOff>
    </xdr:to>
    <xdr:sp macro="" textlink="">
      <xdr:nvSpPr>
        <xdr:cNvPr id="439" name="円/楕円 438"/>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73677</xdr:rowOff>
    </xdr:from>
    <xdr:ext cx="762000" cy="259045"/>
    <xdr:sp macro="" textlink="">
      <xdr:nvSpPr>
        <xdr:cNvPr id="440"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148589</xdr:rowOff>
    </xdr:from>
    <xdr:to>
      <xdr:col>22</xdr:col>
      <xdr:colOff>615950</xdr:colOff>
      <xdr:row>76</xdr:row>
      <xdr:rowOff>78739</xdr:rowOff>
    </xdr:to>
    <xdr:sp macro="" textlink="">
      <xdr:nvSpPr>
        <xdr:cNvPr id="441" name="円/楕円 440"/>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63516</xdr:rowOff>
    </xdr:from>
    <xdr:ext cx="736600" cy="259045"/>
    <xdr:sp macro="" textlink="">
      <xdr:nvSpPr>
        <xdr:cNvPr id="442" name="テキスト ボックス 441"/>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43" name="円/楕円 442"/>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39387</xdr:rowOff>
    </xdr:from>
    <xdr:ext cx="762000" cy="259045"/>
    <xdr:sp macro="" textlink="">
      <xdr:nvSpPr>
        <xdr:cNvPr id="444" name="テキスト ボックス 443"/>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68580</xdr:rowOff>
    </xdr:from>
    <xdr:to>
      <xdr:col>20</xdr:col>
      <xdr:colOff>209550</xdr:colOff>
      <xdr:row>75</xdr:row>
      <xdr:rowOff>170180</xdr:rowOff>
    </xdr:to>
    <xdr:sp macro="" textlink="">
      <xdr:nvSpPr>
        <xdr:cNvPr id="445" name="円/楕円 444"/>
        <xdr:cNvSpPr/>
      </xdr:nvSpPr>
      <xdr:spPr>
        <a:xfrm>
          <a:off x="13843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46" name="テキスト ボックス 445"/>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38100</xdr:rowOff>
    </xdr:from>
    <xdr:to>
      <xdr:col>19</xdr:col>
      <xdr:colOff>6350</xdr:colOff>
      <xdr:row>75</xdr:row>
      <xdr:rowOff>139700</xdr:rowOff>
    </xdr:to>
    <xdr:sp macro="" textlink="">
      <xdr:nvSpPr>
        <xdr:cNvPr id="447" name="円/楕円 446"/>
        <xdr:cNvSpPr/>
      </xdr:nvSpPr>
      <xdr:spPr>
        <a:xfrm>
          <a:off x="12954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149877</xdr:rowOff>
    </xdr:from>
    <xdr:ext cx="762000" cy="259045"/>
    <xdr:sp macro="" textlink="">
      <xdr:nvSpPr>
        <xdr:cNvPr id="448" name="テキスト ボックス 447"/>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愛媛県伊方町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115000</xdr:rowOff>
    </xdr:from>
    <xdr:to>
      <xdr:col>4</xdr:col>
      <xdr:colOff>1117600</xdr:colOff>
      <xdr:row>16</xdr:row>
      <xdr:rowOff>118012</xdr:rowOff>
    </xdr:to>
    <xdr:cxnSp macro="">
      <xdr:nvCxnSpPr>
        <xdr:cNvPr id="46" name="直線コネクタ 45"/>
        <xdr:cNvCxnSpPr/>
      </xdr:nvCxnSpPr>
      <xdr:spPr bwMode="auto">
        <a:xfrm>
          <a:off x="5003800" y="2905825"/>
          <a:ext cx="647700" cy="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102790</xdr:rowOff>
    </xdr:from>
    <xdr:ext cx="762000" cy="259045"/>
    <xdr:sp macro="" textlink="">
      <xdr:nvSpPr>
        <xdr:cNvPr id="47" name="人口1人当たり決算額の推移平均値テキスト130"/>
        <xdr:cNvSpPr txBox="1"/>
      </xdr:nvSpPr>
      <xdr:spPr>
        <a:xfrm>
          <a:off x="5740400" y="2893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86968</xdr:rowOff>
    </xdr:from>
    <xdr:to>
      <xdr:col>4</xdr:col>
      <xdr:colOff>469900</xdr:colOff>
      <xdr:row>16</xdr:row>
      <xdr:rowOff>115000</xdr:rowOff>
    </xdr:to>
    <xdr:cxnSp macro="">
      <xdr:nvCxnSpPr>
        <xdr:cNvPr id="49" name="直線コネクタ 48"/>
        <xdr:cNvCxnSpPr/>
      </xdr:nvCxnSpPr>
      <xdr:spPr bwMode="auto">
        <a:xfrm>
          <a:off x="4305300" y="2877793"/>
          <a:ext cx="698500" cy="28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86968</xdr:rowOff>
    </xdr:from>
    <xdr:to>
      <xdr:col>3</xdr:col>
      <xdr:colOff>904875</xdr:colOff>
      <xdr:row>16</xdr:row>
      <xdr:rowOff>98581</xdr:rowOff>
    </xdr:to>
    <xdr:cxnSp macro="">
      <xdr:nvCxnSpPr>
        <xdr:cNvPr id="52" name="直線コネクタ 51"/>
        <xdr:cNvCxnSpPr/>
      </xdr:nvCxnSpPr>
      <xdr:spPr bwMode="auto">
        <a:xfrm flipV="1">
          <a:off x="3606800" y="2877793"/>
          <a:ext cx="698500" cy="11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35483</xdr:rowOff>
    </xdr:from>
    <xdr:to>
      <xdr:col>3</xdr:col>
      <xdr:colOff>955675</xdr:colOff>
      <xdr:row>18</xdr:row>
      <xdr:rowOff>137082</xdr:rowOff>
    </xdr:to>
    <xdr:sp macro="" textlink="">
      <xdr:nvSpPr>
        <xdr:cNvPr id="53" name="フローチャート : 判断 52"/>
        <xdr:cNvSpPr/>
      </xdr:nvSpPr>
      <xdr:spPr bwMode="auto">
        <a:xfrm>
          <a:off x="4254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121860</xdr:rowOff>
    </xdr:from>
    <xdr:ext cx="762000" cy="259045"/>
    <xdr:sp macro="" textlink="">
      <xdr:nvSpPr>
        <xdr:cNvPr id="54" name="テキスト ボックス 53"/>
        <xdr:cNvSpPr txBox="1"/>
      </xdr:nvSpPr>
      <xdr:spPr>
        <a:xfrm>
          <a:off x="39243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98581</xdr:rowOff>
    </xdr:from>
    <xdr:to>
      <xdr:col>3</xdr:col>
      <xdr:colOff>206375</xdr:colOff>
      <xdr:row>16</xdr:row>
      <xdr:rowOff>120881</xdr:rowOff>
    </xdr:to>
    <xdr:cxnSp macro="">
      <xdr:nvCxnSpPr>
        <xdr:cNvPr id="55" name="直線コネクタ 54"/>
        <xdr:cNvCxnSpPr/>
      </xdr:nvCxnSpPr>
      <xdr:spPr bwMode="auto">
        <a:xfrm flipV="1">
          <a:off x="2908300" y="2889406"/>
          <a:ext cx="698500" cy="22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49616</xdr:rowOff>
    </xdr:from>
    <xdr:to>
      <xdr:col>3</xdr:col>
      <xdr:colOff>257175</xdr:colOff>
      <xdr:row>18</xdr:row>
      <xdr:rowOff>151216</xdr:rowOff>
    </xdr:to>
    <xdr:sp macro="" textlink="">
      <xdr:nvSpPr>
        <xdr:cNvPr id="56" name="フローチャート : 判断 55"/>
        <xdr:cNvSpPr/>
      </xdr:nvSpPr>
      <xdr:spPr bwMode="auto">
        <a:xfrm>
          <a:off x="35560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135993</xdr:rowOff>
    </xdr:from>
    <xdr:ext cx="762000" cy="259045"/>
    <xdr:sp macro="" textlink="">
      <xdr:nvSpPr>
        <xdr:cNvPr id="57" name="テキスト ボックス 56"/>
        <xdr:cNvSpPr txBox="1"/>
      </xdr:nvSpPr>
      <xdr:spPr>
        <a:xfrm>
          <a:off x="32258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44575</xdr:rowOff>
    </xdr:from>
    <xdr:to>
      <xdr:col>2</xdr:col>
      <xdr:colOff>692150</xdr:colOff>
      <xdr:row>18</xdr:row>
      <xdr:rowOff>146175</xdr:rowOff>
    </xdr:to>
    <xdr:sp macro="" textlink="">
      <xdr:nvSpPr>
        <xdr:cNvPr id="58" name="フローチャート : 判断 57"/>
        <xdr:cNvSpPr/>
      </xdr:nvSpPr>
      <xdr:spPr bwMode="auto">
        <a:xfrm>
          <a:off x="28575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130952</xdr:rowOff>
    </xdr:from>
    <xdr:ext cx="762000" cy="259045"/>
    <xdr:sp macro="" textlink="">
      <xdr:nvSpPr>
        <xdr:cNvPr id="59" name="テキスト ボックス 58"/>
        <xdr:cNvSpPr txBox="1"/>
      </xdr:nvSpPr>
      <xdr:spPr>
        <a:xfrm>
          <a:off x="2527300" y="326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67212</xdr:rowOff>
    </xdr:from>
    <xdr:to>
      <xdr:col>5</xdr:col>
      <xdr:colOff>34925</xdr:colOff>
      <xdr:row>16</xdr:row>
      <xdr:rowOff>168812</xdr:rowOff>
    </xdr:to>
    <xdr:sp macro="" textlink="">
      <xdr:nvSpPr>
        <xdr:cNvPr id="65" name="円/楕円 64"/>
        <xdr:cNvSpPr/>
      </xdr:nvSpPr>
      <xdr:spPr bwMode="auto">
        <a:xfrm>
          <a:off x="5600700" y="285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83739</xdr:rowOff>
    </xdr:from>
    <xdr:ext cx="762000" cy="259045"/>
    <xdr:sp macro="" textlink="">
      <xdr:nvSpPr>
        <xdr:cNvPr id="66" name="人口1人当たり決算額の推移該当値テキスト130"/>
        <xdr:cNvSpPr txBox="1"/>
      </xdr:nvSpPr>
      <xdr:spPr>
        <a:xfrm>
          <a:off x="5740400" y="270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179,906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64200</xdr:rowOff>
    </xdr:from>
    <xdr:to>
      <xdr:col>4</xdr:col>
      <xdr:colOff>520700</xdr:colOff>
      <xdr:row>16</xdr:row>
      <xdr:rowOff>165800</xdr:rowOff>
    </xdr:to>
    <xdr:sp macro="" textlink="">
      <xdr:nvSpPr>
        <xdr:cNvPr id="67" name="円/楕円 66"/>
        <xdr:cNvSpPr/>
      </xdr:nvSpPr>
      <xdr:spPr bwMode="auto">
        <a:xfrm>
          <a:off x="4953000" y="285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4527</xdr:rowOff>
    </xdr:from>
    <xdr:ext cx="736600" cy="259045"/>
    <xdr:sp macro="" textlink="">
      <xdr:nvSpPr>
        <xdr:cNvPr id="68" name="テキスト ボックス 67"/>
        <xdr:cNvSpPr txBox="1"/>
      </xdr:nvSpPr>
      <xdr:spPr>
        <a:xfrm>
          <a:off x="4622800" y="262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180,433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36168</xdr:rowOff>
    </xdr:from>
    <xdr:to>
      <xdr:col>3</xdr:col>
      <xdr:colOff>955675</xdr:colOff>
      <xdr:row>16</xdr:row>
      <xdr:rowOff>137768</xdr:rowOff>
    </xdr:to>
    <xdr:sp macro="" textlink="">
      <xdr:nvSpPr>
        <xdr:cNvPr id="69" name="円/楕円 68"/>
        <xdr:cNvSpPr/>
      </xdr:nvSpPr>
      <xdr:spPr bwMode="auto">
        <a:xfrm>
          <a:off x="4254500" y="2826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147945</xdr:rowOff>
    </xdr:from>
    <xdr:ext cx="762000" cy="259045"/>
    <xdr:sp macro="" textlink="">
      <xdr:nvSpPr>
        <xdr:cNvPr id="70" name="テキスト ボックス 69"/>
        <xdr:cNvSpPr txBox="1"/>
      </xdr:nvSpPr>
      <xdr:spPr>
        <a:xfrm>
          <a:off x="3924300" y="25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185,338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47781</xdr:rowOff>
    </xdr:from>
    <xdr:to>
      <xdr:col>3</xdr:col>
      <xdr:colOff>257175</xdr:colOff>
      <xdr:row>16</xdr:row>
      <xdr:rowOff>149381</xdr:rowOff>
    </xdr:to>
    <xdr:sp macro="" textlink="">
      <xdr:nvSpPr>
        <xdr:cNvPr id="71" name="円/楕円 70"/>
        <xdr:cNvSpPr/>
      </xdr:nvSpPr>
      <xdr:spPr bwMode="auto">
        <a:xfrm>
          <a:off x="3556000" y="283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159558</xdr:rowOff>
    </xdr:from>
    <xdr:ext cx="762000" cy="259045"/>
    <xdr:sp macro="" textlink="">
      <xdr:nvSpPr>
        <xdr:cNvPr id="72" name="テキスト ボックス 71"/>
        <xdr:cNvSpPr txBox="1"/>
      </xdr:nvSpPr>
      <xdr:spPr>
        <a:xfrm>
          <a:off x="3225800" y="260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183,306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70081</xdr:rowOff>
    </xdr:from>
    <xdr:to>
      <xdr:col>2</xdr:col>
      <xdr:colOff>692150</xdr:colOff>
      <xdr:row>17</xdr:row>
      <xdr:rowOff>231</xdr:rowOff>
    </xdr:to>
    <xdr:sp macro="" textlink="">
      <xdr:nvSpPr>
        <xdr:cNvPr id="73" name="円/楕円 72"/>
        <xdr:cNvSpPr/>
      </xdr:nvSpPr>
      <xdr:spPr bwMode="auto">
        <a:xfrm>
          <a:off x="2857500" y="286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10408</xdr:rowOff>
    </xdr:from>
    <xdr:ext cx="762000" cy="259045"/>
    <xdr:sp macro="" textlink="">
      <xdr:nvSpPr>
        <xdr:cNvPr id="74" name="テキスト ボックス 73"/>
        <xdr:cNvSpPr txBox="1"/>
      </xdr:nvSpPr>
      <xdr:spPr>
        <a:xfrm>
          <a:off x="2527300" y="262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28920</xdr:rowOff>
    </xdr:from>
    <xdr:to>
      <xdr:col>4</xdr:col>
      <xdr:colOff>1117600</xdr:colOff>
      <xdr:row>36</xdr:row>
      <xdr:rowOff>49766</xdr:rowOff>
    </xdr:to>
    <xdr:cxnSp macro="">
      <xdr:nvCxnSpPr>
        <xdr:cNvPr id="109" name="直線コネクタ 108"/>
        <xdr:cNvCxnSpPr/>
      </xdr:nvCxnSpPr>
      <xdr:spPr bwMode="auto">
        <a:xfrm flipV="1">
          <a:off x="5003800" y="6982170"/>
          <a:ext cx="647700" cy="20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320167</xdr:rowOff>
    </xdr:from>
    <xdr:to>
      <xdr:col>4</xdr:col>
      <xdr:colOff>469900</xdr:colOff>
      <xdr:row>36</xdr:row>
      <xdr:rowOff>49766</xdr:rowOff>
    </xdr:to>
    <xdr:cxnSp macro="">
      <xdr:nvCxnSpPr>
        <xdr:cNvPr id="112" name="直線コネクタ 111"/>
        <xdr:cNvCxnSpPr/>
      </xdr:nvCxnSpPr>
      <xdr:spPr bwMode="auto">
        <a:xfrm>
          <a:off x="4305300" y="6930517"/>
          <a:ext cx="698500" cy="7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257291</xdr:rowOff>
    </xdr:from>
    <xdr:to>
      <xdr:col>3</xdr:col>
      <xdr:colOff>904875</xdr:colOff>
      <xdr:row>35</xdr:row>
      <xdr:rowOff>320167</xdr:rowOff>
    </xdr:to>
    <xdr:cxnSp macro="">
      <xdr:nvCxnSpPr>
        <xdr:cNvPr id="115" name="直線コネクタ 114"/>
        <xdr:cNvCxnSpPr/>
      </xdr:nvCxnSpPr>
      <xdr:spPr bwMode="auto">
        <a:xfrm>
          <a:off x="3606800" y="6867641"/>
          <a:ext cx="698500" cy="6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227022</xdr:rowOff>
    </xdr:from>
    <xdr:to>
      <xdr:col>3</xdr:col>
      <xdr:colOff>955675</xdr:colOff>
      <xdr:row>35</xdr:row>
      <xdr:rowOff>328622</xdr:rowOff>
    </xdr:to>
    <xdr:sp macro="" textlink="">
      <xdr:nvSpPr>
        <xdr:cNvPr id="116" name="フローチャート : 判断 115"/>
        <xdr:cNvSpPr/>
      </xdr:nvSpPr>
      <xdr:spPr bwMode="auto">
        <a:xfrm>
          <a:off x="42545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338799</xdr:rowOff>
    </xdr:from>
    <xdr:ext cx="762000" cy="259045"/>
    <xdr:sp macro="" textlink="">
      <xdr:nvSpPr>
        <xdr:cNvPr id="117" name="テキスト ボックス 116"/>
        <xdr:cNvSpPr txBox="1"/>
      </xdr:nvSpPr>
      <xdr:spPr>
        <a:xfrm>
          <a:off x="3924300" y="66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155945</xdr:rowOff>
    </xdr:from>
    <xdr:to>
      <xdr:col>3</xdr:col>
      <xdr:colOff>206375</xdr:colOff>
      <xdr:row>35</xdr:row>
      <xdr:rowOff>257291</xdr:rowOff>
    </xdr:to>
    <xdr:cxnSp macro="">
      <xdr:nvCxnSpPr>
        <xdr:cNvPr id="118" name="直線コネクタ 117"/>
        <xdr:cNvCxnSpPr/>
      </xdr:nvCxnSpPr>
      <xdr:spPr bwMode="auto">
        <a:xfrm>
          <a:off x="2908300" y="6766295"/>
          <a:ext cx="698500" cy="101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183207</xdr:rowOff>
    </xdr:from>
    <xdr:to>
      <xdr:col>3</xdr:col>
      <xdr:colOff>257175</xdr:colOff>
      <xdr:row>35</xdr:row>
      <xdr:rowOff>284807</xdr:rowOff>
    </xdr:to>
    <xdr:sp macro="" textlink="">
      <xdr:nvSpPr>
        <xdr:cNvPr id="119" name="フローチャート : 判断 118"/>
        <xdr:cNvSpPr/>
      </xdr:nvSpPr>
      <xdr:spPr bwMode="auto">
        <a:xfrm>
          <a:off x="35560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294984</xdr:rowOff>
    </xdr:from>
    <xdr:ext cx="762000" cy="259045"/>
    <xdr:sp macro="" textlink="">
      <xdr:nvSpPr>
        <xdr:cNvPr id="120" name="テキスト ボックス 119"/>
        <xdr:cNvSpPr txBox="1"/>
      </xdr:nvSpPr>
      <xdr:spPr>
        <a:xfrm>
          <a:off x="3225800" y="656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155666</xdr:rowOff>
    </xdr:from>
    <xdr:to>
      <xdr:col>2</xdr:col>
      <xdr:colOff>692150</xdr:colOff>
      <xdr:row>35</xdr:row>
      <xdr:rowOff>257266</xdr:rowOff>
    </xdr:to>
    <xdr:sp macro="" textlink="">
      <xdr:nvSpPr>
        <xdr:cNvPr id="121" name="フローチャート : 判断 120"/>
        <xdr:cNvSpPr/>
      </xdr:nvSpPr>
      <xdr:spPr bwMode="auto">
        <a:xfrm>
          <a:off x="28575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242043</xdr:rowOff>
    </xdr:from>
    <xdr:ext cx="762000" cy="259045"/>
    <xdr:sp macro="" textlink="">
      <xdr:nvSpPr>
        <xdr:cNvPr id="122" name="テキスト ボックス 121"/>
        <xdr:cNvSpPr txBox="1"/>
      </xdr:nvSpPr>
      <xdr:spPr>
        <a:xfrm>
          <a:off x="2527300" y="685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321020</xdr:rowOff>
    </xdr:from>
    <xdr:to>
      <xdr:col>5</xdr:col>
      <xdr:colOff>34925</xdr:colOff>
      <xdr:row>36</xdr:row>
      <xdr:rowOff>79720</xdr:rowOff>
    </xdr:to>
    <xdr:sp macro="" textlink="">
      <xdr:nvSpPr>
        <xdr:cNvPr id="128" name="円/楕円 127"/>
        <xdr:cNvSpPr/>
      </xdr:nvSpPr>
      <xdr:spPr bwMode="auto">
        <a:xfrm>
          <a:off x="5600700" y="6931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293097</xdr:rowOff>
    </xdr:from>
    <xdr:ext cx="762000" cy="259045"/>
    <xdr:sp macro="" textlink="">
      <xdr:nvSpPr>
        <xdr:cNvPr id="129" name="人口1人当たり決算額の推移該当値テキスト445"/>
        <xdr:cNvSpPr txBox="1"/>
      </xdr:nvSpPr>
      <xdr:spPr>
        <a:xfrm>
          <a:off x="5740400" y="690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341866</xdr:rowOff>
    </xdr:from>
    <xdr:to>
      <xdr:col>4</xdr:col>
      <xdr:colOff>520700</xdr:colOff>
      <xdr:row>36</xdr:row>
      <xdr:rowOff>100566</xdr:rowOff>
    </xdr:to>
    <xdr:sp macro="" textlink="">
      <xdr:nvSpPr>
        <xdr:cNvPr id="130" name="円/楕円 129"/>
        <xdr:cNvSpPr/>
      </xdr:nvSpPr>
      <xdr:spPr bwMode="auto">
        <a:xfrm>
          <a:off x="4953000" y="6952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85343</xdr:rowOff>
    </xdr:from>
    <xdr:ext cx="736600" cy="259045"/>
    <xdr:sp macro="" textlink="">
      <xdr:nvSpPr>
        <xdr:cNvPr id="131" name="テキスト ボックス 130"/>
        <xdr:cNvSpPr txBox="1"/>
      </xdr:nvSpPr>
      <xdr:spPr>
        <a:xfrm>
          <a:off x="4622800" y="7038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269367</xdr:rowOff>
    </xdr:from>
    <xdr:to>
      <xdr:col>3</xdr:col>
      <xdr:colOff>955675</xdr:colOff>
      <xdr:row>36</xdr:row>
      <xdr:rowOff>28067</xdr:rowOff>
    </xdr:to>
    <xdr:sp macro="" textlink="">
      <xdr:nvSpPr>
        <xdr:cNvPr id="132" name="円/楕円 131"/>
        <xdr:cNvSpPr/>
      </xdr:nvSpPr>
      <xdr:spPr bwMode="auto">
        <a:xfrm>
          <a:off x="4254500" y="687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12844</xdr:rowOff>
    </xdr:from>
    <xdr:ext cx="762000" cy="259045"/>
    <xdr:sp macro="" textlink="">
      <xdr:nvSpPr>
        <xdr:cNvPr id="133" name="テキスト ボックス 132"/>
        <xdr:cNvSpPr txBox="1"/>
      </xdr:nvSpPr>
      <xdr:spPr>
        <a:xfrm>
          <a:off x="3924300" y="696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206491</xdr:rowOff>
    </xdr:from>
    <xdr:to>
      <xdr:col>3</xdr:col>
      <xdr:colOff>257175</xdr:colOff>
      <xdr:row>35</xdr:row>
      <xdr:rowOff>308091</xdr:rowOff>
    </xdr:to>
    <xdr:sp macro="" textlink="">
      <xdr:nvSpPr>
        <xdr:cNvPr id="134" name="円/楕円 133"/>
        <xdr:cNvSpPr/>
      </xdr:nvSpPr>
      <xdr:spPr bwMode="auto">
        <a:xfrm>
          <a:off x="3556000" y="6816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292868</xdr:rowOff>
    </xdr:from>
    <xdr:ext cx="762000" cy="259045"/>
    <xdr:sp macro="" textlink="">
      <xdr:nvSpPr>
        <xdr:cNvPr id="135" name="テキスト ボックス 134"/>
        <xdr:cNvSpPr txBox="1"/>
      </xdr:nvSpPr>
      <xdr:spPr>
        <a:xfrm>
          <a:off x="3225800" y="690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38,281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105145</xdr:rowOff>
    </xdr:from>
    <xdr:to>
      <xdr:col>2</xdr:col>
      <xdr:colOff>692150</xdr:colOff>
      <xdr:row>35</xdr:row>
      <xdr:rowOff>206745</xdr:rowOff>
    </xdr:to>
    <xdr:sp macro="" textlink="">
      <xdr:nvSpPr>
        <xdr:cNvPr id="136" name="円/楕円 135"/>
        <xdr:cNvSpPr/>
      </xdr:nvSpPr>
      <xdr:spPr bwMode="auto">
        <a:xfrm>
          <a:off x="2857500" y="671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216922</xdr:rowOff>
    </xdr:from>
    <xdr:ext cx="762000" cy="259045"/>
    <xdr:sp macro="" textlink="">
      <xdr:nvSpPr>
        <xdr:cNvPr id="137" name="テキスト ボックス 136"/>
        <xdr:cNvSpPr txBox="1"/>
      </xdr:nvSpPr>
      <xdr:spPr>
        <a:xfrm>
          <a:off x="2527300" y="64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9,917
9,853
93.98
10,688,360
10,442,978
82,012
5,875,306
10,547,123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123439</xdr:rowOff>
    </xdr:from>
    <xdr:to>
      <xdr:col>6</xdr:col>
      <xdr:colOff>511175</xdr:colOff>
      <xdr:row>34</xdr:row>
      <xdr:rowOff>127698</xdr:rowOff>
    </xdr:to>
    <xdr:cxnSp macro="">
      <xdr:nvCxnSpPr>
        <xdr:cNvPr id="61" name="直線コネクタ 60"/>
        <xdr:cNvCxnSpPr/>
      </xdr:nvCxnSpPr>
      <xdr:spPr>
        <a:xfrm flipV="1">
          <a:off x="3797300" y="5952739"/>
          <a:ext cx="8382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104641</xdr:rowOff>
    </xdr:from>
    <xdr:to>
      <xdr:col>5</xdr:col>
      <xdr:colOff>358775</xdr:colOff>
      <xdr:row>34</xdr:row>
      <xdr:rowOff>127698</xdr:rowOff>
    </xdr:to>
    <xdr:cxnSp macro="">
      <xdr:nvCxnSpPr>
        <xdr:cNvPr id="64" name="直線コネクタ 63"/>
        <xdr:cNvCxnSpPr/>
      </xdr:nvCxnSpPr>
      <xdr:spPr>
        <a:xfrm>
          <a:off x="2908300" y="5933941"/>
          <a:ext cx="889000" cy="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97790</xdr:rowOff>
    </xdr:from>
    <xdr:to>
      <xdr:col>4</xdr:col>
      <xdr:colOff>155575</xdr:colOff>
      <xdr:row>34</xdr:row>
      <xdr:rowOff>104641</xdr:rowOff>
    </xdr:to>
    <xdr:cxnSp macro="">
      <xdr:nvCxnSpPr>
        <xdr:cNvPr id="67" name="直線コネクタ 66"/>
        <xdr:cNvCxnSpPr/>
      </xdr:nvCxnSpPr>
      <xdr:spPr>
        <a:xfrm>
          <a:off x="2019300" y="5927090"/>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136129</xdr:rowOff>
    </xdr:from>
    <xdr:to>
      <xdr:col>4</xdr:col>
      <xdr:colOff>206375</xdr:colOff>
      <xdr:row>37</xdr:row>
      <xdr:rowOff>66279</xdr:rowOff>
    </xdr:to>
    <xdr:sp macro="" textlink="">
      <xdr:nvSpPr>
        <xdr:cNvPr id="68" name="フローチャート : 判断 67"/>
        <xdr:cNvSpPr/>
      </xdr:nvSpPr>
      <xdr:spPr>
        <a:xfrm>
          <a:off x="2857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57406</xdr:rowOff>
    </xdr:from>
    <xdr:ext cx="534377" cy="259045"/>
    <xdr:sp macro="" textlink="">
      <xdr:nvSpPr>
        <xdr:cNvPr id="69" name="テキスト ボックス 68"/>
        <xdr:cNvSpPr txBox="1"/>
      </xdr:nvSpPr>
      <xdr:spPr>
        <a:xfrm>
          <a:off x="2641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97264</xdr:rowOff>
    </xdr:from>
    <xdr:to>
      <xdr:col>2</xdr:col>
      <xdr:colOff>638175</xdr:colOff>
      <xdr:row>34</xdr:row>
      <xdr:rowOff>97790</xdr:rowOff>
    </xdr:to>
    <xdr:cxnSp macro="">
      <xdr:nvCxnSpPr>
        <xdr:cNvPr id="70" name="直線コネクタ 69"/>
        <xdr:cNvCxnSpPr/>
      </xdr:nvCxnSpPr>
      <xdr:spPr>
        <a:xfrm>
          <a:off x="1130300" y="592656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148968</xdr:rowOff>
    </xdr:from>
    <xdr:to>
      <xdr:col>3</xdr:col>
      <xdr:colOff>3175</xdr:colOff>
      <xdr:row>37</xdr:row>
      <xdr:rowOff>79118</xdr:rowOff>
    </xdr:to>
    <xdr:sp macro="" textlink="">
      <xdr:nvSpPr>
        <xdr:cNvPr id="71" name="フローチャート : 判断 70"/>
        <xdr:cNvSpPr/>
      </xdr:nvSpPr>
      <xdr:spPr>
        <a:xfrm>
          <a:off x="1968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70245</xdr:rowOff>
    </xdr:from>
    <xdr:ext cx="534377" cy="259045"/>
    <xdr:sp macro="" textlink="">
      <xdr:nvSpPr>
        <xdr:cNvPr id="72" name="テキスト ボックス 71"/>
        <xdr:cNvSpPr txBox="1"/>
      </xdr:nvSpPr>
      <xdr:spPr>
        <a:xfrm>
          <a:off x="1752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133843</xdr:rowOff>
    </xdr:from>
    <xdr:to>
      <xdr:col>1</xdr:col>
      <xdr:colOff>485775</xdr:colOff>
      <xdr:row>37</xdr:row>
      <xdr:rowOff>63993</xdr:rowOff>
    </xdr:to>
    <xdr:sp macro="" textlink="">
      <xdr:nvSpPr>
        <xdr:cNvPr id="73" name="フローチャート : 判断 72"/>
        <xdr:cNvSpPr/>
      </xdr:nvSpPr>
      <xdr:spPr>
        <a:xfrm>
          <a:off x="1079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55120</xdr:rowOff>
    </xdr:from>
    <xdr:ext cx="534377" cy="259045"/>
    <xdr:sp macro="" textlink="">
      <xdr:nvSpPr>
        <xdr:cNvPr id="74" name="テキスト ボックス 73"/>
        <xdr:cNvSpPr txBox="1"/>
      </xdr:nvSpPr>
      <xdr:spPr>
        <a:xfrm>
          <a:off x="863111" y="63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72639</xdr:rowOff>
    </xdr:from>
    <xdr:to>
      <xdr:col>6</xdr:col>
      <xdr:colOff>561975</xdr:colOff>
      <xdr:row>35</xdr:row>
      <xdr:rowOff>2789</xdr:rowOff>
    </xdr:to>
    <xdr:sp macro="" textlink="">
      <xdr:nvSpPr>
        <xdr:cNvPr id="80" name="円/楕円 79"/>
        <xdr:cNvSpPr/>
      </xdr:nvSpPr>
      <xdr:spPr>
        <a:xfrm>
          <a:off x="4584700" y="590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95516</xdr:rowOff>
    </xdr:from>
    <xdr:ext cx="599010" cy="259045"/>
    <xdr:sp macro="" textlink="">
      <xdr:nvSpPr>
        <xdr:cNvPr id="81" name="人件費該当値テキスト"/>
        <xdr:cNvSpPr txBox="1"/>
      </xdr:nvSpPr>
      <xdr:spPr>
        <a:xfrm>
          <a:off x="4686300" y="575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152,134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76898</xdr:rowOff>
    </xdr:from>
    <xdr:to>
      <xdr:col>5</xdr:col>
      <xdr:colOff>409575</xdr:colOff>
      <xdr:row>35</xdr:row>
      <xdr:rowOff>7048</xdr:rowOff>
    </xdr:to>
    <xdr:sp macro="" textlink="">
      <xdr:nvSpPr>
        <xdr:cNvPr id="82" name="円/楕円 81"/>
        <xdr:cNvSpPr/>
      </xdr:nvSpPr>
      <xdr:spPr>
        <a:xfrm>
          <a:off x="37465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23575</xdr:rowOff>
    </xdr:from>
    <xdr:ext cx="599010" cy="259045"/>
    <xdr:sp macro="" textlink="">
      <xdr:nvSpPr>
        <xdr:cNvPr id="83" name="テキスト ボックス 82"/>
        <xdr:cNvSpPr txBox="1"/>
      </xdr:nvSpPr>
      <xdr:spPr>
        <a:xfrm>
          <a:off x="3497794" y="56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151,575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53841</xdr:rowOff>
    </xdr:from>
    <xdr:to>
      <xdr:col>4</xdr:col>
      <xdr:colOff>206375</xdr:colOff>
      <xdr:row>34</xdr:row>
      <xdr:rowOff>155441</xdr:rowOff>
    </xdr:to>
    <xdr:sp macro="" textlink="">
      <xdr:nvSpPr>
        <xdr:cNvPr id="84" name="円/楕円 83"/>
        <xdr:cNvSpPr/>
      </xdr:nvSpPr>
      <xdr:spPr>
        <a:xfrm>
          <a:off x="2857500" y="58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518</xdr:rowOff>
    </xdr:from>
    <xdr:ext cx="599010" cy="259045"/>
    <xdr:sp macro="" textlink="">
      <xdr:nvSpPr>
        <xdr:cNvPr id="85" name="テキスト ボックス 84"/>
        <xdr:cNvSpPr txBox="1"/>
      </xdr:nvSpPr>
      <xdr:spPr>
        <a:xfrm>
          <a:off x="2608794" y="565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154,601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46990</xdr:rowOff>
    </xdr:from>
    <xdr:to>
      <xdr:col>3</xdr:col>
      <xdr:colOff>3175</xdr:colOff>
      <xdr:row>34</xdr:row>
      <xdr:rowOff>148590</xdr:rowOff>
    </xdr:to>
    <xdr:sp macro="" textlink="">
      <xdr:nvSpPr>
        <xdr:cNvPr id="86" name="円/楕円 85"/>
        <xdr:cNvSpPr/>
      </xdr:nvSpPr>
      <xdr:spPr>
        <a:xfrm>
          <a:off x="19685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165117</xdr:rowOff>
    </xdr:from>
    <xdr:ext cx="599010" cy="259045"/>
    <xdr:sp macro="" textlink="">
      <xdr:nvSpPr>
        <xdr:cNvPr id="87" name="テキスト ボックス 86"/>
        <xdr:cNvSpPr txBox="1"/>
      </xdr:nvSpPr>
      <xdr:spPr>
        <a:xfrm>
          <a:off x="1719794" y="565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155,500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46464</xdr:rowOff>
    </xdr:from>
    <xdr:to>
      <xdr:col>1</xdr:col>
      <xdr:colOff>485775</xdr:colOff>
      <xdr:row>34</xdr:row>
      <xdr:rowOff>148064</xdr:rowOff>
    </xdr:to>
    <xdr:sp macro="" textlink="">
      <xdr:nvSpPr>
        <xdr:cNvPr id="88" name="円/楕円 87"/>
        <xdr:cNvSpPr/>
      </xdr:nvSpPr>
      <xdr:spPr>
        <a:xfrm>
          <a:off x="1079500" y="58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164591</xdr:rowOff>
    </xdr:from>
    <xdr:ext cx="599010" cy="259045"/>
    <xdr:sp macro="" textlink="">
      <xdr:nvSpPr>
        <xdr:cNvPr id="89" name="テキスト ボックス 88"/>
        <xdr:cNvSpPr txBox="1"/>
      </xdr:nvSpPr>
      <xdr:spPr>
        <a:xfrm>
          <a:off x="830794" y="565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86</xdr:rowOff>
    </xdr:from>
    <xdr:to>
      <xdr:col>6</xdr:col>
      <xdr:colOff>511175</xdr:colOff>
      <xdr:row>56</xdr:row>
      <xdr:rowOff>9444</xdr:rowOff>
    </xdr:to>
    <xdr:cxnSp macro="">
      <xdr:nvCxnSpPr>
        <xdr:cNvPr id="119" name="直線コネクタ 118"/>
        <xdr:cNvCxnSpPr/>
      </xdr:nvCxnSpPr>
      <xdr:spPr>
        <a:xfrm>
          <a:off x="3797300" y="9429836"/>
          <a:ext cx="838200" cy="18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86</xdr:rowOff>
    </xdr:from>
    <xdr:to>
      <xdr:col>5</xdr:col>
      <xdr:colOff>358775</xdr:colOff>
      <xdr:row>56</xdr:row>
      <xdr:rowOff>12354</xdr:rowOff>
    </xdr:to>
    <xdr:cxnSp macro="">
      <xdr:nvCxnSpPr>
        <xdr:cNvPr id="122" name="直線コネクタ 121"/>
        <xdr:cNvCxnSpPr/>
      </xdr:nvCxnSpPr>
      <xdr:spPr>
        <a:xfrm flipV="1">
          <a:off x="2908300" y="9429836"/>
          <a:ext cx="889000" cy="18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12354</xdr:rowOff>
    </xdr:from>
    <xdr:to>
      <xdr:col>4</xdr:col>
      <xdr:colOff>155575</xdr:colOff>
      <xdr:row>56</xdr:row>
      <xdr:rowOff>36190</xdr:rowOff>
    </xdr:to>
    <xdr:cxnSp macro="">
      <xdr:nvCxnSpPr>
        <xdr:cNvPr id="125" name="直線コネクタ 124"/>
        <xdr:cNvCxnSpPr/>
      </xdr:nvCxnSpPr>
      <xdr:spPr>
        <a:xfrm flipV="1">
          <a:off x="2019300" y="9613554"/>
          <a:ext cx="889000" cy="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14856</xdr:rowOff>
    </xdr:from>
    <xdr:to>
      <xdr:col>4</xdr:col>
      <xdr:colOff>206375</xdr:colOff>
      <xdr:row>57</xdr:row>
      <xdr:rowOff>116456</xdr:rowOff>
    </xdr:to>
    <xdr:sp macro="" textlink="">
      <xdr:nvSpPr>
        <xdr:cNvPr id="126" name="フローチャート : 判断 125"/>
        <xdr:cNvSpPr/>
      </xdr:nvSpPr>
      <xdr:spPr>
        <a:xfrm>
          <a:off x="2857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107583</xdr:rowOff>
    </xdr:from>
    <xdr:ext cx="534377" cy="259045"/>
    <xdr:sp macro="" textlink="">
      <xdr:nvSpPr>
        <xdr:cNvPr id="127" name="テキスト ボックス 126"/>
        <xdr:cNvSpPr txBox="1"/>
      </xdr:nvSpPr>
      <xdr:spPr>
        <a:xfrm>
          <a:off x="2641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36190</xdr:rowOff>
    </xdr:from>
    <xdr:to>
      <xdr:col>2</xdr:col>
      <xdr:colOff>638175</xdr:colOff>
      <xdr:row>56</xdr:row>
      <xdr:rowOff>135029</xdr:rowOff>
    </xdr:to>
    <xdr:cxnSp macro="">
      <xdr:nvCxnSpPr>
        <xdr:cNvPr id="128" name="直線コネクタ 127"/>
        <xdr:cNvCxnSpPr/>
      </xdr:nvCxnSpPr>
      <xdr:spPr>
        <a:xfrm flipV="1">
          <a:off x="1130300" y="9637390"/>
          <a:ext cx="889000" cy="9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51508</xdr:rowOff>
    </xdr:from>
    <xdr:to>
      <xdr:col>3</xdr:col>
      <xdr:colOff>3175</xdr:colOff>
      <xdr:row>57</xdr:row>
      <xdr:rowOff>153108</xdr:rowOff>
    </xdr:to>
    <xdr:sp macro="" textlink="">
      <xdr:nvSpPr>
        <xdr:cNvPr id="129" name="フローチャート : 判断 128"/>
        <xdr:cNvSpPr/>
      </xdr:nvSpPr>
      <xdr:spPr>
        <a:xfrm>
          <a:off x="1968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144235</xdr:rowOff>
    </xdr:from>
    <xdr:ext cx="534377" cy="259045"/>
    <xdr:sp macro="" textlink="">
      <xdr:nvSpPr>
        <xdr:cNvPr id="130" name="テキスト ボックス 129"/>
        <xdr:cNvSpPr txBox="1"/>
      </xdr:nvSpPr>
      <xdr:spPr>
        <a:xfrm>
          <a:off x="1752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74895</xdr:rowOff>
    </xdr:from>
    <xdr:to>
      <xdr:col>1</xdr:col>
      <xdr:colOff>485775</xdr:colOff>
      <xdr:row>58</xdr:row>
      <xdr:rowOff>5045</xdr:rowOff>
    </xdr:to>
    <xdr:sp macro="" textlink="">
      <xdr:nvSpPr>
        <xdr:cNvPr id="131" name="フローチャート : 判断 130"/>
        <xdr:cNvSpPr/>
      </xdr:nvSpPr>
      <xdr:spPr>
        <a:xfrm>
          <a:off x="1079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167622</xdr:rowOff>
    </xdr:from>
    <xdr:ext cx="534377" cy="259045"/>
    <xdr:sp macro="" textlink="">
      <xdr:nvSpPr>
        <xdr:cNvPr id="132" name="テキスト ボックス 131"/>
        <xdr:cNvSpPr txBox="1"/>
      </xdr:nvSpPr>
      <xdr:spPr>
        <a:xfrm>
          <a:off x="863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130094</xdr:rowOff>
    </xdr:from>
    <xdr:to>
      <xdr:col>6</xdr:col>
      <xdr:colOff>561975</xdr:colOff>
      <xdr:row>56</xdr:row>
      <xdr:rowOff>60244</xdr:rowOff>
    </xdr:to>
    <xdr:sp macro="" textlink="">
      <xdr:nvSpPr>
        <xdr:cNvPr id="138" name="円/楕円 137"/>
        <xdr:cNvSpPr/>
      </xdr:nvSpPr>
      <xdr:spPr>
        <a:xfrm>
          <a:off x="4584700" y="95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108521</xdr:rowOff>
    </xdr:from>
    <xdr:ext cx="599010" cy="259045"/>
    <xdr:sp macro="" textlink="">
      <xdr:nvSpPr>
        <xdr:cNvPr id="139" name="物件費該当値テキスト"/>
        <xdr:cNvSpPr txBox="1"/>
      </xdr:nvSpPr>
      <xdr:spPr>
        <a:xfrm>
          <a:off x="4686300" y="953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122,094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120736</xdr:rowOff>
    </xdr:from>
    <xdr:to>
      <xdr:col>5</xdr:col>
      <xdr:colOff>409575</xdr:colOff>
      <xdr:row>55</xdr:row>
      <xdr:rowOff>50886</xdr:rowOff>
    </xdr:to>
    <xdr:sp macro="" textlink="">
      <xdr:nvSpPr>
        <xdr:cNvPr id="140" name="円/楕円 139"/>
        <xdr:cNvSpPr/>
      </xdr:nvSpPr>
      <xdr:spPr>
        <a:xfrm>
          <a:off x="3746500" y="93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67413</xdr:rowOff>
    </xdr:from>
    <xdr:ext cx="599010" cy="259045"/>
    <xdr:sp macro="" textlink="">
      <xdr:nvSpPr>
        <xdr:cNvPr id="141" name="テキスト ボックス 140"/>
        <xdr:cNvSpPr txBox="1"/>
      </xdr:nvSpPr>
      <xdr:spPr>
        <a:xfrm>
          <a:off x="3497794" y="915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145,822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133004</xdr:rowOff>
    </xdr:from>
    <xdr:to>
      <xdr:col>4</xdr:col>
      <xdr:colOff>206375</xdr:colOff>
      <xdr:row>56</xdr:row>
      <xdr:rowOff>63154</xdr:rowOff>
    </xdr:to>
    <xdr:sp macro="" textlink="">
      <xdr:nvSpPr>
        <xdr:cNvPr id="142" name="円/楕円 141"/>
        <xdr:cNvSpPr/>
      </xdr:nvSpPr>
      <xdr:spPr>
        <a:xfrm>
          <a:off x="2857500" y="956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79681</xdr:rowOff>
    </xdr:from>
    <xdr:ext cx="599010" cy="259045"/>
    <xdr:sp macro="" textlink="">
      <xdr:nvSpPr>
        <xdr:cNvPr id="143" name="テキスト ボックス 142"/>
        <xdr:cNvSpPr txBox="1"/>
      </xdr:nvSpPr>
      <xdr:spPr>
        <a:xfrm>
          <a:off x="2608794" y="933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156840</xdr:rowOff>
    </xdr:from>
    <xdr:to>
      <xdr:col>3</xdr:col>
      <xdr:colOff>3175</xdr:colOff>
      <xdr:row>56</xdr:row>
      <xdr:rowOff>86990</xdr:rowOff>
    </xdr:to>
    <xdr:sp macro="" textlink="">
      <xdr:nvSpPr>
        <xdr:cNvPr id="144" name="円/楕円 143"/>
        <xdr:cNvSpPr/>
      </xdr:nvSpPr>
      <xdr:spPr>
        <a:xfrm>
          <a:off x="1968500" y="95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103517</xdr:rowOff>
    </xdr:from>
    <xdr:ext cx="599010" cy="259045"/>
    <xdr:sp macro="" textlink="">
      <xdr:nvSpPr>
        <xdr:cNvPr id="145" name="テキスト ボックス 144"/>
        <xdr:cNvSpPr txBox="1"/>
      </xdr:nvSpPr>
      <xdr:spPr>
        <a:xfrm>
          <a:off x="1719794" y="936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118,584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84229</xdr:rowOff>
    </xdr:from>
    <xdr:to>
      <xdr:col>1</xdr:col>
      <xdr:colOff>485775</xdr:colOff>
      <xdr:row>57</xdr:row>
      <xdr:rowOff>14379</xdr:rowOff>
    </xdr:to>
    <xdr:sp macro="" textlink="">
      <xdr:nvSpPr>
        <xdr:cNvPr id="146" name="円/楕円 145"/>
        <xdr:cNvSpPr/>
      </xdr:nvSpPr>
      <xdr:spPr>
        <a:xfrm>
          <a:off x="1079500" y="96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30906</xdr:rowOff>
    </xdr:from>
    <xdr:ext cx="599010" cy="259045"/>
    <xdr:sp macro="" textlink="">
      <xdr:nvSpPr>
        <xdr:cNvPr id="147" name="テキスト ボックス 146"/>
        <xdr:cNvSpPr txBox="1"/>
      </xdr:nvSpPr>
      <xdr:spPr>
        <a:xfrm>
          <a:off x="830794" y="946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68218</xdr:rowOff>
    </xdr:from>
    <xdr:to>
      <xdr:col>6</xdr:col>
      <xdr:colOff>511175</xdr:colOff>
      <xdr:row>77</xdr:row>
      <xdr:rowOff>148386</xdr:rowOff>
    </xdr:to>
    <xdr:cxnSp macro="">
      <xdr:nvCxnSpPr>
        <xdr:cNvPr id="174" name="直線コネクタ 173"/>
        <xdr:cNvCxnSpPr/>
      </xdr:nvCxnSpPr>
      <xdr:spPr>
        <a:xfrm flipV="1">
          <a:off x="3797300" y="13269868"/>
          <a:ext cx="838200" cy="8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148386</xdr:rowOff>
    </xdr:from>
    <xdr:to>
      <xdr:col>5</xdr:col>
      <xdr:colOff>358775</xdr:colOff>
      <xdr:row>78</xdr:row>
      <xdr:rowOff>4369</xdr:rowOff>
    </xdr:to>
    <xdr:cxnSp macro="">
      <xdr:nvCxnSpPr>
        <xdr:cNvPr id="177" name="直線コネクタ 176"/>
        <xdr:cNvCxnSpPr/>
      </xdr:nvCxnSpPr>
      <xdr:spPr>
        <a:xfrm flipV="1">
          <a:off x="2908300" y="13350036"/>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4369</xdr:rowOff>
    </xdr:from>
    <xdr:to>
      <xdr:col>4</xdr:col>
      <xdr:colOff>155575</xdr:colOff>
      <xdr:row>78</xdr:row>
      <xdr:rowOff>102118</xdr:rowOff>
    </xdr:to>
    <xdr:cxnSp macro="">
      <xdr:nvCxnSpPr>
        <xdr:cNvPr id="180" name="直線コネクタ 179"/>
        <xdr:cNvCxnSpPr/>
      </xdr:nvCxnSpPr>
      <xdr:spPr>
        <a:xfrm flipV="1">
          <a:off x="2019300" y="13377469"/>
          <a:ext cx="889000" cy="9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6832</xdr:rowOff>
    </xdr:from>
    <xdr:to>
      <xdr:col>4</xdr:col>
      <xdr:colOff>206375</xdr:colOff>
      <xdr:row>77</xdr:row>
      <xdr:rowOff>108432</xdr:rowOff>
    </xdr:to>
    <xdr:sp macro="" textlink="">
      <xdr:nvSpPr>
        <xdr:cNvPr id="181" name="フローチャート : 判断 180"/>
        <xdr:cNvSpPr/>
      </xdr:nvSpPr>
      <xdr:spPr>
        <a:xfrm>
          <a:off x="2857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124959</xdr:rowOff>
    </xdr:from>
    <xdr:ext cx="534377" cy="259045"/>
    <xdr:sp macro="" textlink="">
      <xdr:nvSpPr>
        <xdr:cNvPr id="182" name="テキスト ボックス 181"/>
        <xdr:cNvSpPr txBox="1"/>
      </xdr:nvSpPr>
      <xdr:spPr>
        <a:xfrm>
          <a:off x="2641111" y="129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30406</xdr:rowOff>
    </xdr:from>
    <xdr:to>
      <xdr:col>2</xdr:col>
      <xdr:colOff>638175</xdr:colOff>
      <xdr:row>78</xdr:row>
      <xdr:rowOff>102118</xdr:rowOff>
    </xdr:to>
    <xdr:cxnSp macro="">
      <xdr:nvCxnSpPr>
        <xdr:cNvPr id="183" name="直線コネクタ 182"/>
        <xdr:cNvCxnSpPr/>
      </xdr:nvCxnSpPr>
      <xdr:spPr>
        <a:xfrm>
          <a:off x="1130300" y="13232056"/>
          <a:ext cx="889000" cy="24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19749</xdr:rowOff>
    </xdr:from>
    <xdr:to>
      <xdr:col>3</xdr:col>
      <xdr:colOff>3175</xdr:colOff>
      <xdr:row>77</xdr:row>
      <xdr:rowOff>121349</xdr:rowOff>
    </xdr:to>
    <xdr:sp macro="" textlink="">
      <xdr:nvSpPr>
        <xdr:cNvPr id="184" name="フローチャート : 判断 183"/>
        <xdr:cNvSpPr/>
      </xdr:nvSpPr>
      <xdr:spPr>
        <a:xfrm>
          <a:off x="1968500" y="13221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137876</xdr:rowOff>
    </xdr:from>
    <xdr:ext cx="534377" cy="259045"/>
    <xdr:sp macro="" textlink="">
      <xdr:nvSpPr>
        <xdr:cNvPr id="185" name="テキスト ボックス 184"/>
        <xdr:cNvSpPr txBox="1"/>
      </xdr:nvSpPr>
      <xdr:spPr>
        <a:xfrm>
          <a:off x="1752111" y="129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37488</xdr:rowOff>
    </xdr:from>
    <xdr:to>
      <xdr:col>1</xdr:col>
      <xdr:colOff>485775</xdr:colOff>
      <xdr:row>77</xdr:row>
      <xdr:rowOff>139088</xdr:rowOff>
    </xdr:to>
    <xdr:sp macro="" textlink="">
      <xdr:nvSpPr>
        <xdr:cNvPr id="186" name="フローチャート : 判断 185"/>
        <xdr:cNvSpPr/>
      </xdr:nvSpPr>
      <xdr:spPr>
        <a:xfrm>
          <a:off x="1079500" y="1323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130215</xdr:rowOff>
    </xdr:from>
    <xdr:ext cx="469744" cy="259045"/>
    <xdr:sp macro="" textlink="">
      <xdr:nvSpPr>
        <xdr:cNvPr id="187" name="テキスト ボックス 186"/>
        <xdr:cNvSpPr txBox="1"/>
      </xdr:nvSpPr>
      <xdr:spPr>
        <a:xfrm>
          <a:off x="895427" y="1333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17418</xdr:rowOff>
    </xdr:from>
    <xdr:to>
      <xdr:col>6</xdr:col>
      <xdr:colOff>561975</xdr:colOff>
      <xdr:row>77</xdr:row>
      <xdr:rowOff>119018</xdr:rowOff>
    </xdr:to>
    <xdr:sp macro="" textlink="">
      <xdr:nvSpPr>
        <xdr:cNvPr id="193" name="円/楕円 192"/>
        <xdr:cNvSpPr/>
      </xdr:nvSpPr>
      <xdr:spPr>
        <a:xfrm>
          <a:off x="4584700" y="132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167295</xdr:rowOff>
    </xdr:from>
    <xdr:ext cx="534377" cy="259045"/>
    <xdr:sp macro="" textlink="">
      <xdr:nvSpPr>
        <xdr:cNvPr id="194" name="維持補修費該当値テキスト"/>
        <xdr:cNvSpPr txBox="1"/>
      </xdr:nvSpPr>
      <xdr:spPr>
        <a:xfrm>
          <a:off x="4686300" y="131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97586</xdr:rowOff>
    </xdr:from>
    <xdr:to>
      <xdr:col>5</xdr:col>
      <xdr:colOff>409575</xdr:colOff>
      <xdr:row>78</xdr:row>
      <xdr:rowOff>27736</xdr:rowOff>
    </xdr:to>
    <xdr:sp macro="" textlink="">
      <xdr:nvSpPr>
        <xdr:cNvPr id="195" name="円/楕円 194"/>
        <xdr:cNvSpPr/>
      </xdr:nvSpPr>
      <xdr:spPr>
        <a:xfrm>
          <a:off x="3746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18863</xdr:rowOff>
    </xdr:from>
    <xdr:ext cx="469744" cy="259045"/>
    <xdr:sp macro="" textlink="">
      <xdr:nvSpPr>
        <xdr:cNvPr id="196" name="テキスト ボックス 195"/>
        <xdr:cNvSpPr txBox="1"/>
      </xdr:nvSpPr>
      <xdr:spPr>
        <a:xfrm>
          <a:off x="3562427" y="1339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125019</xdr:rowOff>
    </xdr:from>
    <xdr:to>
      <xdr:col>4</xdr:col>
      <xdr:colOff>206375</xdr:colOff>
      <xdr:row>78</xdr:row>
      <xdr:rowOff>55169</xdr:rowOff>
    </xdr:to>
    <xdr:sp macro="" textlink="">
      <xdr:nvSpPr>
        <xdr:cNvPr id="197" name="円/楕円 196"/>
        <xdr:cNvSpPr/>
      </xdr:nvSpPr>
      <xdr:spPr>
        <a:xfrm>
          <a:off x="2857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46296</xdr:rowOff>
    </xdr:from>
    <xdr:ext cx="469744" cy="259045"/>
    <xdr:sp macro="" textlink="">
      <xdr:nvSpPr>
        <xdr:cNvPr id="198" name="テキスト ボックス 197"/>
        <xdr:cNvSpPr txBox="1"/>
      </xdr:nvSpPr>
      <xdr:spPr>
        <a:xfrm>
          <a:off x="2673427" y="1341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51318</xdr:rowOff>
    </xdr:from>
    <xdr:to>
      <xdr:col>3</xdr:col>
      <xdr:colOff>3175</xdr:colOff>
      <xdr:row>78</xdr:row>
      <xdr:rowOff>152918</xdr:rowOff>
    </xdr:to>
    <xdr:sp macro="" textlink="">
      <xdr:nvSpPr>
        <xdr:cNvPr id="199" name="円/楕円 198"/>
        <xdr:cNvSpPr/>
      </xdr:nvSpPr>
      <xdr:spPr>
        <a:xfrm>
          <a:off x="1968500" y="1342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144045</xdr:rowOff>
    </xdr:from>
    <xdr:ext cx="469744" cy="259045"/>
    <xdr:sp macro="" textlink="">
      <xdr:nvSpPr>
        <xdr:cNvPr id="200" name="テキスト ボックス 199"/>
        <xdr:cNvSpPr txBox="1"/>
      </xdr:nvSpPr>
      <xdr:spPr>
        <a:xfrm>
          <a:off x="1784427" y="1351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151056</xdr:rowOff>
    </xdr:from>
    <xdr:to>
      <xdr:col>1</xdr:col>
      <xdr:colOff>485775</xdr:colOff>
      <xdr:row>77</xdr:row>
      <xdr:rowOff>81206</xdr:rowOff>
    </xdr:to>
    <xdr:sp macro="" textlink="">
      <xdr:nvSpPr>
        <xdr:cNvPr id="201" name="円/楕円 200"/>
        <xdr:cNvSpPr/>
      </xdr:nvSpPr>
      <xdr:spPr>
        <a:xfrm>
          <a:off x="1079500" y="1318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97734</xdr:rowOff>
    </xdr:from>
    <xdr:ext cx="534377" cy="259045"/>
    <xdr:sp macro="" textlink="">
      <xdr:nvSpPr>
        <xdr:cNvPr id="202" name="テキスト ボックス 201"/>
        <xdr:cNvSpPr txBox="1"/>
      </xdr:nvSpPr>
      <xdr:spPr>
        <a:xfrm>
          <a:off x="863111" y="1295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118179</xdr:rowOff>
    </xdr:from>
    <xdr:to>
      <xdr:col>6</xdr:col>
      <xdr:colOff>511175</xdr:colOff>
      <xdr:row>97</xdr:row>
      <xdr:rowOff>97850</xdr:rowOff>
    </xdr:to>
    <xdr:cxnSp macro="">
      <xdr:nvCxnSpPr>
        <xdr:cNvPr id="234" name="直線コネクタ 233"/>
        <xdr:cNvCxnSpPr/>
      </xdr:nvCxnSpPr>
      <xdr:spPr>
        <a:xfrm flipV="1">
          <a:off x="3797300" y="16577379"/>
          <a:ext cx="838200" cy="15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92348</xdr:rowOff>
    </xdr:from>
    <xdr:to>
      <xdr:col>5</xdr:col>
      <xdr:colOff>358775</xdr:colOff>
      <xdr:row>97</xdr:row>
      <xdr:rowOff>97850</xdr:rowOff>
    </xdr:to>
    <xdr:cxnSp macro="">
      <xdr:nvCxnSpPr>
        <xdr:cNvPr id="237" name="直線コネクタ 236"/>
        <xdr:cNvCxnSpPr/>
      </xdr:nvCxnSpPr>
      <xdr:spPr>
        <a:xfrm>
          <a:off x="2908300" y="16722998"/>
          <a:ext cx="8890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92348</xdr:rowOff>
    </xdr:from>
    <xdr:to>
      <xdr:col>4</xdr:col>
      <xdr:colOff>155575</xdr:colOff>
      <xdr:row>98</xdr:row>
      <xdr:rowOff>25205</xdr:rowOff>
    </xdr:to>
    <xdr:cxnSp macro="">
      <xdr:nvCxnSpPr>
        <xdr:cNvPr id="240" name="直線コネクタ 239"/>
        <xdr:cNvCxnSpPr/>
      </xdr:nvCxnSpPr>
      <xdr:spPr>
        <a:xfrm flipV="1">
          <a:off x="2019300" y="16722998"/>
          <a:ext cx="889000" cy="10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117948</xdr:rowOff>
    </xdr:from>
    <xdr:to>
      <xdr:col>4</xdr:col>
      <xdr:colOff>206375</xdr:colOff>
      <xdr:row>97</xdr:row>
      <xdr:rowOff>48098</xdr:rowOff>
    </xdr:to>
    <xdr:sp macro="" textlink="">
      <xdr:nvSpPr>
        <xdr:cNvPr id="241" name="フローチャート : 判断 240"/>
        <xdr:cNvSpPr/>
      </xdr:nvSpPr>
      <xdr:spPr>
        <a:xfrm>
          <a:off x="2857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64625</xdr:rowOff>
    </xdr:from>
    <xdr:ext cx="534377" cy="259045"/>
    <xdr:sp macro="" textlink="">
      <xdr:nvSpPr>
        <xdr:cNvPr id="242" name="テキスト ボックス 241"/>
        <xdr:cNvSpPr txBox="1"/>
      </xdr:nvSpPr>
      <xdr:spPr>
        <a:xfrm>
          <a:off x="2641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17449</xdr:rowOff>
    </xdr:from>
    <xdr:to>
      <xdr:col>2</xdr:col>
      <xdr:colOff>638175</xdr:colOff>
      <xdr:row>98</xdr:row>
      <xdr:rowOff>25205</xdr:rowOff>
    </xdr:to>
    <xdr:cxnSp macro="">
      <xdr:nvCxnSpPr>
        <xdr:cNvPr id="243" name="直線コネクタ 242"/>
        <xdr:cNvCxnSpPr/>
      </xdr:nvCxnSpPr>
      <xdr:spPr>
        <a:xfrm>
          <a:off x="1130300" y="16819549"/>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49092</xdr:rowOff>
    </xdr:from>
    <xdr:to>
      <xdr:col>3</xdr:col>
      <xdr:colOff>3175</xdr:colOff>
      <xdr:row>97</xdr:row>
      <xdr:rowOff>150692</xdr:rowOff>
    </xdr:to>
    <xdr:sp macro="" textlink="">
      <xdr:nvSpPr>
        <xdr:cNvPr id="244" name="フローチャート : 判断 243"/>
        <xdr:cNvSpPr/>
      </xdr:nvSpPr>
      <xdr:spPr>
        <a:xfrm>
          <a:off x="1968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167219</xdr:rowOff>
    </xdr:from>
    <xdr:ext cx="534377" cy="259045"/>
    <xdr:sp macro="" textlink="">
      <xdr:nvSpPr>
        <xdr:cNvPr id="245" name="テキスト ボックス 244"/>
        <xdr:cNvSpPr txBox="1"/>
      </xdr:nvSpPr>
      <xdr:spPr>
        <a:xfrm>
          <a:off x="1752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76082</xdr:rowOff>
    </xdr:from>
    <xdr:to>
      <xdr:col>1</xdr:col>
      <xdr:colOff>485775</xdr:colOff>
      <xdr:row>98</xdr:row>
      <xdr:rowOff>6232</xdr:rowOff>
    </xdr:to>
    <xdr:sp macro="" textlink="">
      <xdr:nvSpPr>
        <xdr:cNvPr id="246" name="フローチャート : 判断 245"/>
        <xdr:cNvSpPr/>
      </xdr:nvSpPr>
      <xdr:spPr>
        <a:xfrm>
          <a:off x="1079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22759</xdr:rowOff>
    </xdr:from>
    <xdr:ext cx="534377" cy="259045"/>
    <xdr:sp macro="" textlink="">
      <xdr:nvSpPr>
        <xdr:cNvPr id="247" name="テキスト ボックス 246"/>
        <xdr:cNvSpPr txBox="1"/>
      </xdr:nvSpPr>
      <xdr:spPr>
        <a:xfrm>
          <a:off x="863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67379</xdr:rowOff>
    </xdr:from>
    <xdr:to>
      <xdr:col>6</xdr:col>
      <xdr:colOff>561975</xdr:colOff>
      <xdr:row>96</xdr:row>
      <xdr:rowOff>168979</xdr:rowOff>
    </xdr:to>
    <xdr:sp macro="" textlink="">
      <xdr:nvSpPr>
        <xdr:cNvPr id="253" name="円/楕円 252"/>
        <xdr:cNvSpPr/>
      </xdr:nvSpPr>
      <xdr:spPr>
        <a:xfrm>
          <a:off x="4584700" y="16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45806</xdr:rowOff>
    </xdr:from>
    <xdr:ext cx="534377" cy="259045"/>
    <xdr:sp macro="" textlink="">
      <xdr:nvSpPr>
        <xdr:cNvPr id="254" name="扶助費該当値テキスト"/>
        <xdr:cNvSpPr txBox="1"/>
      </xdr:nvSpPr>
      <xdr:spPr>
        <a:xfrm>
          <a:off x="4686300" y="165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47050</xdr:rowOff>
    </xdr:from>
    <xdr:to>
      <xdr:col>5</xdr:col>
      <xdr:colOff>409575</xdr:colOff>
      <xdr:row>97</xdr:row>
      <xdr:rowOff>148650</xdr:rowOff>
    </xdr:to>
    <xdr:sp macro="" textlink="">
      <xdr:nvSpPr>
        <xdr:cNvPr id="255" name="円/楕円 254"/>
        <xdr:cNvSpPr/>
      </xdr:nvSpPr>
      <xdr:spPr>
        <a:xfrm>
          <a:off x="3746500" y="166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139777</xdr:rowOff>
    </xdr:from>
    <xdr:ext cx="534377" cy="259045"/>
    <xdr:sp macro="" textlink="">
      <xdr:nvSpPr>
        <xdr:cNvPr id="256" name="テキスト ボックス 255"/>
        <xdr:cNvSpPr txBox="1"/>
      </xdr:nvSpPr>
      <xdr:spPr>
        <a:xfrm>
          <a:off x="3530111" y="167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41548</xdr:rowOff>
    </xdr:from>
    <xdr:to>
      <xdr:col>4</xdr:col>
      <xdr:colOff>206375</xdr:colOff>
      <xdr:row>97</xdr:row>
      <xdr:rowOff>143148</xdr:rowOff>
    </xdr:to>
    <xdr:sp macro="" textlink="">
      <xdr:nvSpPr>
        <xdr:cNvPr id="257" name="円/楕円 256"/>
        <xdr:cNvSpPr/>
      </xdr:nvSpPr>
      <xdr:spPr>
        <a:xfrm>
          <a:off x="2857500" y="166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134275</xdr:rowOff>
    </xdr:from>
    <xdr:ext cx="534377" cy="259045"/>
    <xdr:sp macro="" textlink="">
      <xdr:nvSpPr>
        <xdr:cNvPr id="258" name="テキスト ボックス 257"/>
        <xdr:cNvSpPr txBox="1"/>
      </xdr:nvSpPr>
      <xdr:spPr>
        <a:xfrm>
          <a:off x="2641111" y="1676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145855</xdr:rowOff>
    </xdr:from>
    <xdr:to>
      <xdr:col>3</xdr:col>
      <xdr:colOff>3175</xdr:colOff>
      <xdr:row>98</xdr:row>
      <xdr:rowOff>76005</xdr:rowOff>
    </xdr:to>
    <xdr:sp macro="" textlink="">
      <xdr:nvSpPr>
        <xdr:cNvPr id="259" name="円/楕円 258"/>
        <xdr:cNvSpPr/>
      </xdr:nvSpPr>
      <xdr:spPr>
        <a:xfrm>
          <a:off x="1968500" y="167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67132</xdr:rowOff>
    </xdr:from>
    <xdr:ext cx="534377" cy="259045"/>
    <xdr:sp macro="" textlink="">
      <xdr:nvSpPr>
        <xdr:cNvPr id="260" name="テキスト ボックス 259"/>
        <xdr:cNvSpPr txBox="1"/>
      </xdr:nvSpPr>
      <xdr:spPr>
        <a:xfrm>
          <a:off x="1752111" y="1686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138099</xdr:rowOff>
    </xdr:from>
    <xdr:to>
      <xdr:col>1</xdr:col>
      <xdr:colOff>485775</xdr:colOff>
      <xdr:row>98</xdr:row>
      <xdr:rowOff>68249</xdr:rowOff>
    </xdr:to>
    <xdr:sp macro="" textlink="">
      <xdr:nvSpPr>
        <xdr:cNvPr id="261" name="円/楕円 260"/>
        <xdr:cNvSpPr/>
      </xdr:nvSpPr>
      <xdr:spPr>
        <a:xfrm>
          <a:off x="1079500" y="167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59376</xdr:rowOff>
    </xdr:from>
    <xdr:ext cx="534377" cy="259045"/>
    <xdr:sp macro="" textlink="">
      <xdr:nvSpPr>
        <xdr:cNvPr id="262" name="テキスト ボックス 261"/>
        <xdr:cNvSpPr txBox="1"/>
      </xdr:nvSpPr>
      <xdr:spPr>
        <a:xfrm>
          <a:off x="863111" y="1686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110923</xdr:rowOff>
    </xdr:from>
    <xdr:to>
      <xdr:col>15</xdr:col>
      <xdr:colOff>180975</xdr:colOff>
      <xdr:row>36</xdr:row>
      <xdr:rowOff>115861</xdr:rowOff>
    </xdr:to>
    <xdr:cxnSp macro="">
      <xdr:nvCxnSpPr>
        <xdr:cNvPr id="291" name="直線コネクタ 290"/>
        <xdr:cNvCxnSpPr/>
      </xdr:nvCxnSpPr>
      <xdr:spPr>
        <a:xfrm flipV="1">
          <a:off x="9639300" y="6283123"/>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101310</xdr:rowOff>
    </xdr:from>
    <xdr:to>
      <xdr:col>14</xdr:col>
      <xdr:colOff>28575</xdr:colOff>
      <xdr:row>36</xdr:row>
      <xdr:rowOff>115861</xdr:rowOff>
    </xdr:to>
    <xdr:cxnSp macro="">
      <xdr:nvCxnSpPr>
        <xdr:cNvPr id="294" name="直線コネクタ 293"/>
        <xdr:cNvCxnSpPr/>
      </xdr:nvCxnSpPr>
      <xdr:spPr>
        <a:xfrm>
          <a:off x="8750300" y="6273510"/>
          <a:ext cx="8890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87972</xdr:rowOff>
    </xdr:from>
    <xdr:to>
      <xdr:col>12</xdr:col>
      <xdr:colOff>511175</xdr:colOff>
      <xdr:row>36</xdr:row>
      <xdr:rowOff>101310</xdr:rowOff>
    </xdr:to>
    <xdr:cxnSp macro="">
      <xdr:nvCxnSpPr>
        <xdr:cNvPr id="297" name="直線コネクタ 296"/>
        <xdr:cNvCxnSpPr/>
      </xdr:nvCxnSpPr>
      <xdr:spPr>
        <a:xfrm>
          <a:off x="7861300" y="6260172"/>
          <a:ext cx="889000" cy="1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8" name="フローチャート : 判断 297"/>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299" name="テキスト ボックス 298"/>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55461</xdr:rowOff>
    </xdr:from>
    <xdr:to>
      <xdr:col>11</xdr:col>
      <xdr:colOff>307975</xdr:colOff>
      <xdr:row>36</xdr:row>
      <xdr:rowOff>87972</xdr:rowOff>
    </xdr:to>
    <xdr:cxnSp macro="">
      <xdr:nvCxnSpPr>
        <xdr:cNvPr id="300" name="直線コネクタ 299"/>
        <xdr:cNvCxnSpPr/>
      </xdr:nvCxnSpPr>
      <xdr:spPr>
        <a:xfrm>
          <a:off x="6972300" y="6227661"/>
          <a:ext cx="889000" cy="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1" name="フローチャート : 判断 300"/>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2" name="テキスト ボックス 301"/>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3" name="フローチャート : 判断 302"/>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4" name="テキスト ボックス 303"/>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60123</xdr:rowOff>
    </xdr:from>
    <xdr:to>
      <xdr:col>15</xdr:col>
      <xdr:colOff>231775</xdr:colOff>
      <xdr:row>36</xdr:row>
      <xdr:rowOff>161723</xdr:rowOff>
    </xdr:to>
    <xdr:sp macro="" textlink="">
      <xdr:nvSpPr>
        <xdr:cNvPr id="310" name="円/楕円 309"/>
        <xdr:cNvSpPr/>
      </xdr:nvSpPr>
      <xdr:spPr>
        <a:xfrm>
          <a:off x="10426700" y="62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38550</xdr:rowOff>
    </xdr:from>
    <xdr:ext cx="599010" cy="259045"/>
    <xdr:sp macro="" textlink="">
      <xdr:nvSpPr>
        <xdr:cNvPr id="311" name="補助費等該当値テキスト"/>
        <xdr:cNvSpPr txBox="1"/>
      </xdr:nvSpPr>
      <xdr:spPr>
        <a:xfrm>
          <a:off x="10528300" y="621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117,553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65061</xdr:rowOff>
    </xdr:from>
    <xdr:to>
      <xdr:col>14</xdr:col>
      <xdr:colOff>79375</xdr:colOff>
      <xdr:row>36</xdr:row>
      <xdr:rowOff>166661</xdr:rowOff>
    </xdr:to>
    <xdr:sp macro="" textlink="">
      <xdr:nvSpPr>
        <xdr:cNvPr id="312" name="円/楕円 311"/>
        <xdr:cNvSpPr/>
      </xdr:nvSpPr>
      <xdr:spPr>
        <a:xfrm>
          <a:off x="9588500" y="62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157788</xdr:rowOff>
    </xdr:from>
    <xdr:ext cx="599010" cy="259045"/>
    <xdr:sp macro="" textlink="">
      <xdr:nvSpPr>
        <xdr:cNvPr id="313" name="テキスト ボックス 312"/>
        <xdr:cNvSpPr txBox="1"/>
      </xdr:nvSpPr>
      <xdr:spPr>
        <a:xfrm>
          <a:off x="9339794" y="632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116,257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50510</xdr:rowOff>
    </xdr:from>
    <xdr:to>
      <xdr:col>12</xdr:col>
      <xdr:colOff>561975</xdr:colOff>
      <xdr:row>36</xdr:row>
      <xdr:rowOff>152110</xdr:rowOff>
    </xdr:to>
    <xdr:sp macro="" textlink="">
      <xdr:nvSpPr>
        <xdr:cNvPr id="314" name="円/楕円 313"/>
        <xdr:cNvSpPr/>
      </xdr:nvSpPr>
      <xdr:spPr>
        <a:xfrm>
          <a:off x="8699500" y="622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168637</xdr:rowOff>
    </xdr:from>
    <xdr:ext cx="599010" cy="259045"/>
    <xdr:sp macro="" textlink="">
      <xdr:nvSpPr>
        <xdr:cNvPr id="315" name="テキスト ボックス 314"/>
        <xdr:cNvSpPr txBox="1"/>
      </xdr:nvSpPr>
      <xdr:spPr>
        <a:xfrm>
          <a:off x="8450794" y="599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120,076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37172</xdr:rowOff>
    </xdr:from>
    <xdr:to>
      <xdr:col>11</xdr:col>
      <xdr:colOff>358775</xdr:colOff>
      <xdr:row>36</xdr:row>
      <xdr:rowOff>138772</xdr:rowOff>
    </xdr:to>
    <xdr:sp macro="" textlink="">
      <xdr:nvSpPr>
        <xdr:cNvPr id="316" name="円/楕円 315"/>
        <xdr:cNvSpPr/>
      </xdr:nvSpPr>
      <xdr:spPr>
        <a:xfrm>
          <a:off x="7810500" y="62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155299</xdr:rowOff>
    </xdr:from>
    <xdr:ext cx="599010" cy="259045"/>
    <xdr:sp macro="" textlink="">
      <xdr:nvSpPr>
        <xdr:cNvPr id="317" name="テキスト ボックス 316"/>
        <xdr:cNvSpPr txBox="1"/>
      </xdr:nvSpPr>
      <xdr:spPr>
        <a:xfrm>
          <a:off x="7561794" y="598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123,577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4661</xdr:rowOff>
    </xdr:from>
    <xdr:to>
      <xdr:col>10</xdr:col>
      <xdr:colOff>155575</xdr:colOff>
      <xdr:row>36</xdr:row>
      <xdr:rowOff>106261</xdr:rowOff>
    </xdr:to>
    <xdr:sp macro="" textlink="">
      <xdr:nvSpPr>
        <xdr:cNvPr id="318" name="円/楕円 317"/>
        <xdr:cNvSpPr/>
      </xdr:nvSpPr>
      <xdr:spPr>
        <a:xfrm>
          <a:off x="6921500" y="61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122788</xdr:rowOff>
    </xdr:from>
    <xdr:ext cx="599010" cy="259045"/>
    <xdr:sp macro="" textlink="">
      <xdr:nvSpPr>
        <xdr:cNvPr id="319" name="テキスト ボックス 318"/>
        <xdr:cNvSpPr txBox="1"/>
      </xdr:nvSpPr>
      <xdr:spPr>
        <a:xfrm>
          <a:off x="6672794" y="595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98865</xdr:rowOff>
    </xdr:from>
    <xdr:to>
      <xdr:col>15</xdr:col>
      <xdr:colOff>180975</xdr:colOff>
      <xdr:row>55</xdr:row>
      <xdr:rowOff>158357</xdr:rowOff>
    </xdr:to>
    <xdr:cxnSp macro="">
      <xdr:nvCxnSpPr>
        <xdr:cNvPr id="350" name="直線コネクタ 349"/>
        <xdr:cNvCxnSpPr/>
      </xdr:nvCxnSpPr>
      <xdr:spPr>
        <a:xfrm flipV="1">
          <a:off x="9639300" y="9528615"/>
          <a:ext cx="838200" cy="5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87308</xdr:rowOff>
    </xdr:from>
    <xdr:to>
      <xdr:col>14</xdr:col>
      <xdr:colOff>28575</xdr:colOff>
      <xdr:row>55</xdr:row>
      <xdr:rowOff>158357</xdr:rowOff>
    </xdr:to>
    <xdr:cxnSp macro="">
      <xdr:nvCxnSpPr>
        <xdr:cNvPr id="353" name="直線コネクタ 352"/>
        <xdr:cNvCxnSpPr/>
      </xdr:nvCxnSpPr>
      <xdr:spPr>
        <a:xfrm>
          <a:off x="8750300" y="9517058"/>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87308</xdr:rowOff>
    </xdr:from>
    <xdr:to>
      <xdr:col>12</xdr:col>
      <xdr:colOff>511175</xdr:colOff>
      <xdr:row>56</xdr:row>
      <xdr:rowOff>9261</xdr:rowOff>
    </xdr:to>
    <xdr:cxnSp macro="">
      <xdr:nvCxnSpPr>
        <xdr:cNvPr id="356" name="直線コネクタ 355"/>
        <xdr:cNvCxnSpPr/>
      </xdr:nvCxnSpPr>
      <xdr:spPr>
        <a:xfrm flipV="1">
          <a:off x="7861300" y="9517058"/>
          <a:ext cx="889000" cy="9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130662</xdr:rowOff>
    </xdr:from>
    <xdr:to>
      <xdr:col>12</xdr:col>
      <xdr:colOff>561975</xdr:colOff>
      <xdr:row>57</xdr:row>
      <xdr:rowOff>60812</xdr:rowOff>
    </xdr:to>
    <xdr:sp macro="" textlink="">
      <xdr:nvSpPr>
        <xdr:cNvPr id="357" name="フローチャート : 判断 356"/>
        <xdr:cNvSpPr/>
      </xdr:nvSpPr>
      <xdr:spPr>
        <a:xfrm>
          <a:off x="8699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51939</xdr:rowOff>
    </xdr:from>
    <xdr:ext cx="599010" cy="259045"/>
    <xdr:sp macro="" textlink="">
      <xdr:nvSpPr>
        <xdr:cNvPr id="358" name="テキスト ボックス 357"/>
        <xdr:cNvSpPr txBox="1"/>
      </xdr:nvSpPr>
      <xdr:spPr>
        <a:xfrm>
          <a:off x="8450794" y="98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29335</xdr:rowOff>
    </xdr:from>
    <xdr:to>
      <xdr:col>11</xdr:col>
      <xdr:colOff>307975</xdr:colOff>
      <xdr:row>56</xdr:row>
      <xdr:rowOff>9261</xdr:rowOff>
    </xdr:to>
    <xdr:cxnSp macro="">
      <xdr:nvCxnSpPr>
        <xdr:cNvPr id="359" name="直線コネクタ 358"/>
        <xdr:cNvCxnSpPr/>
      </xdr:nvCxnSpPr>
      <xdr:spPr>
        <a:xfrm>
          <a:off x="6972300" y="9116185"/>
          <a:ext cx="889000" cy="49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116407</xdr:rowOff>
    </xdr:from>
    <xdr:to>
      <xdr:col>11</xdr:col>
      <xdr:colOff>358775</xdr:colOff>
      <xdr:row>57</xdr:row>
      <xdr:rowOff>46557</xdr:rowOff>
    </xdr:to>
    <xdr:sp macro="" textlink="">
      <xdr:nvSpPr>
        <xdr:cNvPr id="360" name="フローチャート : 判断 359"/>
        <xdr:cNvSpPr/>
      </xdr:nvSpPr>
      <xdr:spPr>
        <a:xfrm>
          <a:off x="7810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37684</xdr:rowOff>
    </xdr:from>
    <xdr:ext cx="599010" cy="259045"/>
    <xdr:sp macro="" textlink="">
      <xdr:nvSpPr>
        <xdr:cNvPr id="361" name="テキスト ボックス 360"/>
        <xdr:cNvSpPr txBox="1"/>
      </xdr:nvSpPr>
      <xdr:spPr>
        <a:xfrm>
          <a:off x="7561794" y="981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18370</xdr:rowOff>
    </xdr:from>
    <xdr:to>
      <xdr:col>10</xdr:col>
      <xdr:colOff>155575</xdr:colOff>
      <xdr:row>57</xdr:row>
      <xdr:rowOff>119970</xdr:rowOff>
    </xdr:to>
    <xdr:sp macro="" textlink="">
      <xdr:nvSpPr>
        <xdr:cNvPr id="362" name="フローチャート : 判断 361"/>
        <xdr:cNvSpPr/>
      </xdr:nvSpPr>
      <xdr:spPr>
        <a:xfrm>
          <a:off x="6921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111097</xdr:rowOff>
    </xdr:from>
    <xdr:ext cx="599010" cy="259045"/>
    <xdr:sp macro="" textlink="">
      <xdr:nvSpPr>
        <xdr:cNvPr id="363" name="テキスト ボックス 362"/>
        <xdr:cNvSpPr txBox="1"/>
      </xdr:nvSpPr>
      <xdr:spPr>
        <a:xfrm>
          <a:off x="6672794" y="98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48065</xdr:rowOff>
    </xdr:from>
    <xdr:to>
      <xdr:col>15</xdr:col>
      <xdr:colOff>231775</xdr:colOff>
      <xdr:row>55</xdr:row>
      <xdr:rowOff>149665</xdr:rowOff>
    </xdr:to>
    <xdr:sp macro="" textlink="">
      <xdr:nvSpPr>
        <xdr:cNvPr id="369" name="円/楕円 368"/>
        <xdr:cNvSpPr/>
      </xdr:nvSpPr>
      <xdr:spPr>
        <a:xfrm>
          <a:off x="10426700" y="947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70942</xdr:rowOff>
    </xdr:from>
    <xdr:ext cx="599010" cy="259045"/>
    <xdr:sp macro="" textlink="">
      <xdr:nvSpPr>
        <xdr:cNvPr id="370" name="普通建設事業費該当値テキスト"/>
        <xdr:cNvSpPr txBox="1"/>
      </xdr:nvSpPr>
      <xdr:spPr>
        <a:xfrm>
          <a:off x="10528300" y="932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210,004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107557</xdr:rowOff>
    </xdr:from>
    <xdr:to>
      <xdr:col>14</xdr:col>
      <xdr:colOff>79375</xdr:colOff>
      <xdr:row>56</xdr:row>
      <xdr:rowOff>37707</xdr:rowOff>
    </xdr:to>
    <xdr:sp macro="" textlink="">
      <xdr:nvSpPr>
        <xdr:cNvPr id="371" name="円/楕円 370"/>
        <xdr:cNvSpPr/>
      </xdr:nvSpPr>
      <xdr:spPr>
        <a:xfrm>
          <a:off x="9588500" y="95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54234</xdr:rowOff>
    </xdr:from>
    <xdr:ext cx="599010" cy="259045"/>
    <xdr:sp macro="" textlink="">
      <xdr:nvSpPr>
        <xdr:cNvPr id="372" name="テキスト ボックス 371"/>
        <xdr:cNvSpPr txBox="1"/>
      </xdr:nvSpPr>
      <xdr:spPr>
        <a:xfrm>
          <a:off x="9339794" y="931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191,787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36508</xdr:rowOff>
    </xdr:from>
    <xdr:to>
      <xdr:col>12</xdr:col>
      <xdr:colOff>561975</xdr:colOff>
      <xdr:row>55</xdr:row>
      <xdr:rowOff>138108</xdr:rowOff>
    </xdr:to>
    <xdr:sp macro="" textlink="">
      <xdr:nvSpPr>
        <xdr:cNvPr id="373" name="円/楕円 372"/>
        <xdr:cNvSpPr/>
      </xdr:nvSpPr>
      <xdr:spPr>
        <a:xfrm>
          <a:off x="8699500" y="94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154635</xdr:rowOff>
    </xdr:from>
    <xdr:ext cx="599010" cy="259045"/>
    <xdr:sp macro="" textlink="">
      <xdr:nvSpPr>
        <xdr:cNvPr id="374" name="テキスト ボックス 373"/>
        <xdr:cNvSpPr txBox="1"/>
      </xdr:nvSpPr>
      <xdr:spPr>
        <a:xfrm>
          <a:off x="8450794" y="924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213,543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129911</xdr:rowOff>
    </xdr:from>
    <xdr:to>
      <xdr:col>11</xdr:col>
      <xdr:colOff>358775</xdr:colOff>
      <xdr:row>56</xdr:row>
      <xdr:rowOff>60061</xdr:rowOff>
    </xdr:to>
    <xdr:sp macro="" textlink="">
      <xdr:nvSpPr>
        <xdr:cNvPr id="375" name="円/楕円 374"/>
        <xdr:cNvSpPr/>
      </xdr:nvSpPr>
      <xdr:spPr>
        <a:xfrm>
          <a:off x="7810500" y="955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76588</xdr:rowOff>
    </xdr:from>
    <xdr:ext cx="599010" cy="259045"/>
    <xdr:sp macro="" textlink="">
      <xdr:nvSpPr>
        <xdr:cNvPr id="376" name="テキスト ボックス 375"/>
        <xdr:cNvSpPr txBox="1"/>
      </xdr:nvSpPr>
      <xdr:spPr>
        <a:xfrm>
          <a:off x="7561794" y="933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184,942</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149985</xdr:rowOff>
    </xdr:from>
    <xdr:to>
      <xdr:col>10</xdr:col>
      <xdr:colOff>155575</xdr:colOff>
      <xdr:row>53</xdr:row>
      <xdr:rowOff>80135</xdr:rowOff>
    </xdr:to>
    <xdr:sp macro="" textlink="">
      <xdr:nvSpPr>
        <xdr:cNvPr id="377" name="円/楕円 376"/>
        <xdr:cNvSpPr/>
      </xdr:nvSpPr>
      <xdr:spPr>
        <a:xfrm>
          <a:off x="6921500" y="90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96662</xdr:rowOff>
    </xdr:from>
    <xdr:ext cx="599010" cy="259045"/>
    <xdr:sp macro="" textlink="">
      <xdr:nvSpPr>
        <xdr:cNvPr id="378" name="テキスト ボックス 377"/>
        <xdr:cNvSpPr txBox="1"/>
      </xdr:nvSpPr>
      <xdr:spPr>
        <a:xfrm>
          <a:off x="6672794" y="884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133450</xdr:rowOff>
    </xdr:from>
    <xdr:to>
      <xdr:col>15</xdr:col>
      <xdr:colOff>180975</xdr:colOff>
      <xdr:row>77</xdr:row>
      <xdr:rowOff>67216</xdr:rowOff>
    </xdr:to>
    <xdr:cxnSp macro="">
      <xdr:nvCxnSpPr>
        <xdr:cNvPr id="405" name="直線コネクタ 404"/>
        <xdr:cNvCxnSpPr/>
      </xdr:nvCxnSpPr>
      <xdr:spPr>
        <a:xfrm>
          <a:off x="9639300" y="12820750"/>
          <a:ext cx="838200" cy="44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133450</xdr:rowOff>
    </xdr:from>
    <xdr:to>
      <xdr:col>14</xdr:col>
      <xdr:colOff>28575</xdr:colOff>
      <xdr:row>75</xdr:row>
      <xdr:rowOff>85261</xdr:rowOff>
    </xdr:to>
    <xdr:cxnSp macro="">
      <xdr:nvCxnSpPr>
        <xdr:cNvPr id="408" name="直線コネクタ 407"/>
        <xdr:cNvCxnSpPr/>
      </xdr:nvCxnSpPr>
      <xdr:spPr>
        <a:xfrm flipV="1">
          <a:off x="8750300" y="12820750"/>
          <a:ext cx="889000" cy="12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140088</xdr:rowOff>
    </xdr:from>
    <xdr:to>
      <xdr:col>12</xdr:col>
      <xdr:colOff>561975</xdr:colOff>
      <xdr:row>77</xdr:row>
      <xdr:rowOff>70238</xdr:rowOff>
    </xdr:to>
    <xdr:sp macro="" textlink="">
      <xdr:nvSpPr>
        <xdr:cNvPr id="411" name="フローチャート : 判断 410"/>
        <xdr:cNvSpPr/>
      </xdr:nvSpPr>
      <xdr:spPr>
        <a:xfrm>
          <a:off x="8699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61365</xdr:rowOff>
    </xdr:from>
    <xdr:ext cx="534377" cy="259045"/>
    <xdr:sp macro="" textlink="">
      <xdr:nvSpPr>
        <xdr:cNvPr id="412" name="テキスト ボックス 411"/>
        <xdr:cNvSpPr txBox="1"/>
      </xdr:nvSpPr>
      <xdr:spPr>
        <a:xfrm>
          <a:off x="8483111" y="132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16416</xdr:rowOff>
    </xdr:from>
    <xdr:to>
      <xdr:col>15</xdr:col>
      <xdr:colOff>231775</xdr:colOff>
      <xdr:row>77</xdr:row>
      <xdr:rowOff>118016</xdr:rowOff>
    </xdr:to>
    <xdr:sp macro="" textlink="">
      <xdr:nvSpPr>
        <xdr:cNvPr id="418" name="円/楕円 417"/>
        <xdr:cNvSpPr/>
      </xdr:nvSpPr>
      <xdr:spPr>
        <a:xfrm>
          <a:off x="10426700" y="132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166293</xdr:rowOff>
    </xdr:from>
    <xdr:ext cx="534377" cy="259045"/>
    <xdr:sp macro="" textlink="">
      <xdr:nvSpPr>
        <xdr:cNvPr id="419" name="普通建設事業費 （ うち新規整備　）該当値テキスト"/>
        <xdr:cNvSpPr txBox="1"/>
      </xdr:nvSpPr>
      <xdr:spPr>
        <a:xfrm>
          <a:off x="10528300" y="131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53,354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82650</xdr:rowOff>
    </xdr:from>
    <xdr:to>
      <xdr:col>14</xdr:col>
      <xdr:colOff>79375</xdr:colOff>
      <xdr:row>75</xdr:row>
      <xdr:rowOff>12800</xdr:rowOff>
    </xdr:to>
    <xdr:sp macro="" textlink="">
      <xdr:nvSpPr>
        <xdr:cNvPr id="420" name="円/楕円 419"/>
        <xdr:cNvSpPr/>
      </xdr:nvSpPr>
      <xdr:spPr>
        <a:xfrm>
          <a:off x="9588500" y="127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29327</xdr:rowOff>
    </xdr:from>
    <xdr:ext cx="599010" cy="259045"/>
    <xdr:sp macro="" textlink="">
      <xdr:nvSpPr>
        <xdr:cNvPr id="421" name="テキスト ボックス 420"/>
        <xdr:cNvSpPr txBox="1"/>
      </xdr:nvSpPr>
      <xdr:spPr>
        <a:xfrm>
          <a:off x="9339794" y="125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151,367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34461</xdr:rowOff>
    </xdr:from>
    <xdr:to>
      <xdr:col>12</xdr:col>
      <xdr:colOff>561975</xdr:colOff>
      <xdr:row>75</xdr:row>
      <xdr:rowOff>136061</xdr:rowOff>
    </xdr:to>
    <xdr:sp macro="" textlink="">
      <xdr:nvSpPr>
        <xdr:cNvPr id="422" name="円/楕円 421"/>
        <xdr:cNvSpPr/>
      </xdr:nvSpPr>
      <xdr:spPr>
        <a:xfrm>
          <a:off x="8699500" y="128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152588</xdr:rowOff>
    </xdr:from>
    <xdr:ext cx="599010" cy="259045"/>
    <xdr:sp macro="" textlink="">
      <xdr:nvSpPr>
        <xdr:cNvPr id="423" name="テキスト ボックス 422"/>
        <xdr:cNvSpPr txBox="1"/>
      </xdr:nvSpPr>
      <xdr:spPr>
        <a:xfrm>
          <a:off x="8450794" y="1266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9311</xdr:rowOff>
    </xdr:from>
    <xdr:to>
      <xdr:col>15</xdr:col>
      <xdr:colOff>180975</xdr:colOff>
      <xdr:row>98</xdr:row>
      <xdr:rowOff>36675</xdr:rowOff>
    </xdr:to>
    <xdr:cxnSp macro="">
      <xdr:nvCxnSpPr>
        <xdr:cNvPr id="450" name="直線コネクタ 449"/>
        <xdr:cNvCxnSpPr/>
      </xdr:nvCxnSpPr>
      <xdr:spPr>
        <a:xfrm flipV="1">
          <a:off x="9639300" y="16297061"/>
          <a:ext cx="838200" cy="54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69374</xdr:rowOff>
    </xdr:from>
    <xdr:to>
      <xdr:col>14</xdr:col>
      <xdr:colOff>28575</xdr:colOff>
      <xdr:row>98</xdr:row>
      <xdr:rowOff>36675</xdr:rowOff>
    </xdr:to>
    <xdr:cxnSp macro="">
      <xdr:nvCxnSpPr>
        <xdr:cNvPr id="453" name="直線コネクタ 452"/>
        <xdr:cNvCxnSpPr/>
      </xdr:nvCxnSpPr>
      <xdr:spPr>
        <a:xfrm>
          <a:off x="8750300" y="16700024"/>
          <a:ext cx="889000" cy="13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43683</xdr:rowOff>
    </xdr:from>
    <xdr:to>
      <xdr:col>12</xdr:col>
      <xdr:colOff>561975</xdr:colOff>
      <xdr:row>97</xdr:row>
      <xdr:rowOff>145283</xdr:rowOff>
    </xdr:to>
    <xdr:sp macro="" textlink="">
      <xdr:nvSpPr>
        <xdr:cNvPr id="456" name="フローチャート : 判断 455"/>
        <xdr:cNvSpPr/>
      </xdr:nvSpPr>
      <xdr:spPr>
        <a:xfrm>
          <a:off x="8699500" y="1667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136410</xdr:rowOff>
    </xdr:from>
    <xdr:ext cx="534377" cy="259045"/>
    <xdr:sp macro="" textlink="">
      <xdr:nvSpPr>
        <xdr:cNvPr id="457" name="テキスト ボックス 456"/>
        <xdr:cNvSpPr txBox="1"/>
      </xdr:nvSpPr>
      <xdr:spPr>
        <a:xfrm>
          <a:off x="8483111" y="1676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129961</xdr:rowOff>
    </xdr:from>
    <xdr:to>
      <xdr:col>15</xdr:col>
      <xdr:colOff>231775</xdr:colOff>
      <xdr:row>95</xdr:row>
      <xdr:rowOff>60111</xdr:rowOff>
    </xdr:to>
    <xdr:sp macro="" textlink="">
      <xdr:nvSpPr>
        <xdr:cNvPr id="463" name="円/楕円 462"/>
        <xdr:cNvSpPr/>
      </xdr:nvSpPr>
      <xdr:spPr>
        <a:xfrm>
          <a:off x="10426700" y="1624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152838</xdr:rowOff>
    </xdr:from>
    <xdr:ext cx="599010" cy="259045"/>
    <xdr:sp macro="" textlink="">
      <xdr:nvSpPr>
        <xdr:cNvPr id="464" name="普通建設事業費 （ うち更新整備　）該当値テキスト"/>
        <xdr:cNvSpPr txBox="1"/>
      </xdr:nvSpPr>
      <xdr:spPr>
        <a:xfrm>
          <a:off x="10528300" y="1609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157325</xdr:rowOff>
    </xdr:from>
    <xdr:to>
      <xdr:col>14</xdr:col>
      <xdr:colOff>79375</xdr:colOff>
      <xdr:row>98</xdr:row>
      <xdr:rowOff>87475</xdr:rowOff>
    </xdr:to>
    <xdr:sp macro="" textlink="">
      <xdr:nvSpPr>
        <xdr:cNvPr id="465" name="円/楕円 464"/>
        <xdr:cNvSpPr/>
      </xdr:nvSpPr>
      <xdr:spPr>
        <a:xfrm>
          <a:off x="9588500" y="167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78602</xdr:rowOff>
    </xdr:from>
    <xdr:ext cx="534377" cy="259045"/>
    <xdr:sp macro="" textlink="">
      <xdr:nvSpPr>
        <xdr:cNvPr id="466" name="テキスト ボックス 465"/>
        <xdr:cNvSpPr txBox="1"/>
      </xdr:nvSpPr>
      <xdr:spPr>
        <a:xfrm>
          <a:off x="9372111" y="1688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18574</xdr:rowOff>
    </xdr:from>
    <xdr:to>
      <xdr:col>12</xdr:col>
      <xdr:colOff>561975</xdr:colOff>
      <xdr:row>97</xdr:row>
      <xdr:rowOff>120174</xdr:rowOff>
    </xdr:to>
    <xdr:sp macro="" textlink="">
      <xdr:nvSpPr>
        <xdr:cNvPr id="467" name="円/楕円 466"/>
        <xdr:cNvSpPr/>
      </xdr:nvSpPr>
      <xdr:spPr>
        <a:xfrm>
          <a:off x="8699500" y="16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136701</xdr:rowOff>
    </xdr:from>
    <xdr:ext cx="534377" cy="259045"/>
    <xdr:sp macro="" textlink="">
      <xdr:nvSpPr>
        <xdr:cNvPr id="468" name="テキスト ボックス 467"/>
        <xdr:cNvSpPr txBox="1"/>
      </xdr:nvSpPr>
      <xdr:spPr>
        <a:xfrm>
          <a:off x="8483111" y="164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112862</xdr:rowOff>
    </xdr:from>
    <xdr:to>
      <xdr:col>23</xdr:col>
      <xdr:colOff>517525</xdr:colOff>
      <xdr:row>39</xdr:row>
      <xdr:rowOff>41356</xdr:rowOff>
    </xdr:to>
    <xdr:cxnSp macro="">
      <xdr:nvCxnSpPr>
        <xdr:cNvPr id="497" name="直線コネクタ 496"/>
        <xdr:cNvCxnSpPr/>
      </xdr:nvCxnSpPr>
      <xdr:spPr>
        <a:xfrm flipV="1">
          <a:off x="15481300" y="6627962"/>
          <a:ext cx="838200" cy="9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41356</xdr:rowOff>
    </xdr:from>
    <xdr:to>
      <xdr:col>22</xdr:col>
      <xdr:colOff>365125</xdr:colOff>
      <xdr:row>39</xdr:row>
      <xdr:rowOff>41821</xdr:rowOff>
    </xdr:to>
    <xdr:cxnSp macro="">
      <xdr:nvCxnSpPr>
        <xdr:cNvPr id="500" name="直線コネクタ 499"/>
        <xdr:cNvCxnSpPr/>
      </xdr:nvCxnSpPr>
      <xdr:spPr>
        <a:xfrm flipV="1">
          <a:off x="14592300" y="6727906"/>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41821</xdr:rowOff>
    </xdr:from>
    <xdr:to>
      <xdr:col>21</xdr:col>
      <xdr:colOff>161925</xdr:colOff>
      <xdr:row>39</xdr:row>
      <xdr:rowOff>44450</xdr:rowOff>
    </xdr:to>
    <xdr:cxnSp macro="">
      <xdr:nvCxnSpPr>
        <xdr:cNvPr id="503" name="直線コネクタ 502"/>
        <xdr:cNvCxnSpPr/>
      </xdr:nvCxnSpPr>
      <xdr:spPr>
        <a:xfrm flipV="1">
          <a:off x="13703300" y="672837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4" name="フローチャート : 判断 503"/>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5" name="テキスト ボックス 504"/>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41997</xdr:rowOff>
    </xdr:from>
    <xdr:to>
      <xdr:col>19</xdr:col>
      <xdr:colOff>644525</xdr:colOff>
      <xdr:row>39</xdr:row>
      <xdr:rowOff>44450</xdr:rowOff>
    </xdr:to>
    <xdr:cxnSp macro="">
      <xdr:nvCxnSpPr>
        <xdr:cNvPr id="506" name="直線コネクタ 505"/>
        <xdr:cNvCxnSpPr/>
      </xdr:nvCxnSpPr>
      <xdr:spPr>
        <a:xfrm>
          <a:off x="12814300" y="6728547"/>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7" name="フローチャート : 判断 506"/>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8" name="テキスト ボックス 507"/>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9" name="フローチャート : 判断 508"/>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10" name="テキスト ボックス 509"/>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62062</xdr:rowOff>
    </xdr:from>
    <xdr:to>
      <xdr:col>23</xdr:col>
      <xdr:colOff>568325</xdr:colOff>
      <xdr:row>38</xdr:row>
      <xdr:rowOff>163662</xdr:rowOff>
    </xdr:to>
    <xdr:sp macro="" textlink="">
      <xdr:nvSpPr>
        <xdr:cNvPr id="516" name="円/楕円 515"/>
        <xdr:cNvSpPr/>
      </xdr:nvSpPr>
      <xdr:spPr>
        <a:xfrm>
          <a:off x="16268700" y="65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21439</xdr:rowOff>
    </xdr:from>
    <xdr:ext cx="534377" cy="259045"/>
    <xdr:sp macro="" textlink="">
      <xdr:nvSpPr>
        <xdr:cNvPr id="517" name="災害復旧事業費該当値テキスト"/>
        <xdr:cNvSpPr txBox="1"/>
      </xdr:nvSpPr>
      <xdr:spPr>
        <a:xfrm>
          <a:off x="16370300" y="636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162006</xdr:rowOff>
    </xdr:from>
    <xdr:to>
      <xdr:col>22</xdr:col>
      <xdr:colOff>415925</xdr:colOff>
      <xdr:row>39</xdr:row>
      <xdr:rowOff>92156</xdr:rowOff>
    </xdr:to>
    <xdr:sp macro="" textlink="">
      <xdr:nvSpPr>
        <xdr:cNvPr id="518" name="円/楕円 517"/>
        <xdr:cNvSpPr/>
      </xdr:nvSpPr>
      <xdr:spPr>
        <a:xfrm>
          <a:off x="15430500" y="667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83283</xdr:rowOff>
    </xdr:from>
    <xdr:ext cx="378565" cy="259045"/>
    <xdr:sp macro="" textlink="">
      <xdr:nvSpPr>
        <xdr:cNvPr id="519" name="テキスト ボックス 518"/>
        <xdr:cNvSpPr txBox="1"/>
      </xdr:nvSpPr>
      <xdr:spPr>
        <a:xfrm>
          <a:off x="15292017" y="676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162471</xdr:rowOff>
    </xdr:from>
    <xdr:to>
      <xdr:col>21</xdr:col>
      <xdr:colOff>212725</xdr:colOff>
      <xdr:row>39</xdr:row>
      <xdr:rowOff>92621</xdr:rowOff>
    </xdr:to>
    <xdr:sp macro="" textlink="">
      <xdr:nvSpPr>
        <xdr:cNvPr id="520" name="円/楕円 519"/>
        <xdr:cNvSpPr/>
      </xdr:nvSpPr>
      <xdr:spPr>
        <a:xfrm>
          <a:off x="145415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83748</xdr:rowOff>
    </xdr:from>
    <xdr:ext cx="378565" cy="259045"/>
    <xdr:sp macro="" textlink="">
      <xdr:nvSpPr>
        <xdr:cNvPr id="521" name="テキスト ボックス 520"/>
        <xdr:cNvSpPr txBox="1"/>
      </xdr:nvSpPr>
      <xdr:spPr>
        <a:xfrm>
          <a:off x="14403017" y="6770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162647</xdr:rowOff>
    </xdr:from>
    <xdr:to>
      <xdr:col>18</xdr:col>
      <xdr:colOff>492125</xdr:colOff>
      <xdr:row>39</xdr:row>
      <xdr:rowOff>92797</xdr:rowOff>
    </xdr:to>
    <xdr:sp macro="" textlink="">
      <xdr:nvSpPr>
        <xdr:cNvPr id="524" name="円/楕円 523"/>
        <xdr:cNvSpPr/>
      </xdr:nvSpPr>
      <xdr:spPr>
        <a:xfrm>
          <a:off x="12763500" y="667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83924</xdr:rowOff>
    </xdr:from>
    <xdr:ext cx="378565" cy="259045"/>
    <xdr:sp macro="" textlink="">
      <xdr:nvSpPr>
        <xdr:cNvPr id="525" name="テキスト ボックス 524"/>
        <xdr:cNvSpPr txBox="1"/>
      </xdr:nvSpPr>
      <xdr:spPr>
        <a:xfrm>
          <a:off x="12625017" y="6770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125513</xdr:rowOff>
    </xdr:from>
    <xdr:to>
      <xdr:col>23</xdr:col>
      <xdr:colOff>517525</xdr:colOff>
      <xdr:row>75</xdr:row>
      <xdr:rowOff>143778</xdr:rowOff>
    </xdr:to>
    <xdr:cxnSp macro="">
      <xdr:nvCxnSpPr>
        <xdr:cNvPr id="609" name="直線コネクタ 608"/>
        <xdr:cNvCxnSpPr/>
      </xdr:nvCxnSpPr>
      <xdr:spPr>
        <a:xfrm>
          <a:off x="15481300" y="12984263"/>
          <a:ext cx="8382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91008</xdr:rowOff>
    </xdr:from>
    <xdr:to>
      <xdr:col>22</xdr:col>
      <xdr:colOff>365125</xdr:colOff>
      <xdr:row>75</xdr:row>
      <xdr:rowOff>125513</xdr:rowOff>
    </xdr:to>
    <xdr:cxnSp macro="">
      <xdr:nvCxnSpPr>
        <xdr:cNvPr id="612" name="直線コネクタ 611"/>
        <xdr:cNvCxnSpPr/>
      </xdr:nvCxnSpPr>
      <xdr:spPr>
        <a:xfrm>
          <a:off x="14592300" y="12949758"/>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91008</xdr:rowOff>
    </xdr:from>
    <xdr:to>
      <xdr:col>21</xdr:col>
      <xdr:colOff>161925</xdr:colOff>
      <xdr:row>75</xdr:row>
      <xdr:rowOff>101245</xdr:rowOff>
    </xdr:to>
    <xdr:cxnSp macro="">
      <xdr:nvCxnSpPr>
        <xdr:cNvPr id="615" name="直線コネクタ 614"/>
        <xdr:cNvCxnSpPr/>
      </xdr:nvCxnSpPr>
      <xdr:spPr>
        <a:xfrm flipV="1">
          <a:off x="13703300" y="12949758"/>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16" name="フローチャート : 判断 615"/>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17" name="テキスト ボックス 616"/>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63650</xdr:rowOff>
    </xdr:from>
    <xdr:to>
      <xdr:col>19</xdr:col>
      <xdr:colOff>644525</xdr:colOff>
      <xdr:row>75</xdr:row>
      <xdr:rowOff>101245</xdr:rowOff>
    </xdr:to>
    <xdr:cxnSp macro="">
      <xdr:nvCxnSpPr>
        <xdr:cNvPr id="618" name="直線コネクタ 617"/>
        <xdr:cNvCxnSpPr/>
      </xdr:nvCxnSpPr>
      <xdr:spPr>
        <a:xfrm>
          <a:off x="12814300" y="12922400"/>
          <a:ext cx="889000" cy="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19" name="フローチャート : 判断 618"/>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20" name="テキスト ボックス 619"/>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21" name="フローチャート : 判断 620"/>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22" name="テキスト ボックス 621"/>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92978</xdr:rowOff>
    </xdr:from>
    <xdr:to>
      <xdr:col>23</xdr:col>
      <xdr:colOff>568325</xdr:colOff>
      <xdr:row>76</xdr:row>
      <xdr:rowOff>23127</xdr:rowOff>
    </xdr:to>
    <xdr:sp macro="" textlink="">
      <xdr:nvSpPr>
        <xdr:cNvPr id="628" name="円/楕円 627"/>
        <xdr:cNvSpPr/>
      </xdr:nvSpPr>
      <xdr:spPr>
        <a:xfrm>
          <a:off x="16268700" y="129517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115855</xdr:rowOff>
    </xdr:from>
    <xdr:ext cx="599010" cy="259045"/>
    <xdr:sp macro="" textlink="">
      <xdr:nvSpPr>
        <xdr:cNvPr id="629" name="公債費該当値テキスト"/>
        <xdr:cNvSpPr txBox="1"/>
      </xdr:nvSpPr>
      <xdr:spPr>
        <a:xfrm>
          <a:off x="16370300" y="128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111,608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74713</xdr:rowOff>
    </xdr:from>
    <xdr:to>
      <xdr:col>22</xdr:col>
      <xdr:colOff>415925</xdr:colOff>
      <xdr:row>76</xdr:row>
      <xdr:rowOff>4863</xdr:rowOff>
    </xdr:to>
    <xdr:sp macro="" textlink="">
      <xdr:nvSpPr>
        <xdr:cNvPr id="630" name="円/楕円 629"/>
        <xdr:cNvSpPr/>
      </xdr:nvSpPr>
      <xdr:spPr>
        <a:xfrm>
          <a:off x="15430500" y="129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21390</xdr:rowOff>
    </xdr:from>
    <xdr:ext cx="599010" cy="259045"/>
    <xdr:sp macro="" textlink="">
      <xdr:nvSpPr>
        <xdr:cNvPr id="631" name="テキスト ボックス 630"/>
        <xdr:cNvSpPr txBox="1"/>
      </xdr:nvSpPr>
      <xdr:spPr>
        <a:xfrm>
          <a:off x="15181794" y="1270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115,603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40208</xdr:rowOff>
    </xdr:from>
    <xdr:to>
      <xdr:col>21</xdr:col>
      <xdr:colOff>212725</xdr:colOff>
      <xdr:row>75</xdr:row>
      <xdr:rowOff>141808</xdr:rowOff>
    </xdr:to>
    <xdr:sp macro="" textlink="">
      <xdr:nvSpPr>
        <xdr:cNvPr id="632" name="円/楕円 631"/>
        <xdr:cNvSpPr/>
      </xdr:nvSpPr>
      <xdr:spPr>
        <a:xfrm>
          <a:off x="14541500" y="128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158335</xdr:rowOff>
    </xdr:from>
    <xdr:ext cx="599010" cy="259045"/>
    <xdr:sp macro="" textlink="">
      <xdr:nvSpPr>
        <xdr:cNvPr id="633" name="テキスト ボックス 632"/>
        <xdr:cNvSpPr txBox="1"/>
      </xdr:nvSpPr>
      <xdr:spPr>
        <a:xfrm>
          <a:off x="14292794" y="1267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123,150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50445</xdr:rowOff>
    </xdr:from>
    <xdr:to>
      <xdr:col>20</xdr:col>
      <xdr:colOff>9525</xdr:colOff>
      <xdr:row>75</xdr:row>
      <xdr:rowOff>152045</xdr:rowOff>
    </xdr:to>
    <xdr:sp macro="" textlink="">
      <xdr:nvSpPr>
        <xdr:cNvPr id="634" name="円/楕円 633"/>
        <xdr:cNvSpPr/>
      </xdr:nvSpPr>
      <xdr:spPr>
        <a:xfrm>
          <a:off x="13652500" y="129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168572</xdr:rowOff>
    </xdr:from>
    <xdr:ext cx="599010" cy="259045"/>
    <xdr:sp macro="" textlink="">
      <xdr:nvSpPr>
        <xdr:cNvPr id="635" name="テキスト ボックス 634"/>
        <xdr:cNvSpPr txBox="1"/>
      </xdr:nvSpPr>
      <xdr:spPr>
        <a:xfrm>
          <a:off x="13403794" y="1268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12850</xdr:rowOff>
    </xdr:from>
    <xdr:to>
      <xdr:col>18</xdr:col>
      <xdr:colOff>492125</xdr:colOff>
      <xdr:row>75</xdr:row>
      <xdr:rowOff>114450</xdr:rowOff>
    </xdr:to>
    <xdr:sp macro="" textlink="">
      <xdr:nvSpPr>
        <xdr:cNvPr id="636" name="円/楕円 635"/>
        <xdr:cNvSpPr/>
      </xdr:nvSpPr>
      <xdr:spPr>
        <a:xfrm>
          <a:off x="12763500" y="128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130977</xdr:rowOff>
    </xdr:from>
    <xdr:ext cx="599010" cy="259045"/>
    <xdr:sp macro="" textlink="">
      <xdr:nvSpPr>
        <xdr:cNvPr id="637" name="テキスト ボックス 636"/>
        <xdr:cNvSpPr txBox="1"/>
      </xdr:nvSpPr>
      <xdr:spPr>
        <a:xfrm>
          <a:off x="12514794" y="1264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42960</xdr:rowOff>
    </xdr:from>
    <xdr:to>
      <xdr:col>23</xdr:col>
      <xdr:colOff>517525</xdr:colOff>
      <xdr:row>96</xdr:row>
      <xdr:rowOff>150451</xdr:rowOff>
    </xdr:to>
    <xdr:cxnSp macro="">
      <xdr:nvCxnSpPr>
        <xdr:cNvPr id="666" name="直線コネクタ 665"/>
        <xdr:cNvCxnSpPr/>
      </xdr:nvCxnSpPr>
      <xdr:spPr>
        <a:xfrm flipV="1">
          <a:off x="15481300" y="16502160"/>
          <a:ext cx="838200" cy="10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52237</xdr:rowOff>
    </xdr:from>
    <xdr:to>
      <xdr:col>22</xdr:col>
      <xdr:colOff>365125</xdr:colOff>
      <xdr:row>96</xdr:row>
      <xdr:rowOff>150451</xdr:rowOff>
    </xdr:to>
    <xdr:cxnSp macro="">
      <xdr:nvCxnSpPr>
        <xdr:cNvPr id="669" name="直線コネクタ 668"/>
        <xdr:cNvCxnSpPr/>
      </xdr:nvCxnSpPr>
      <xdr:spPr>
        <a:xfrm>
          <a:off x="14592300" y="16511437"/>
          <a:ext cx="889000" cy="9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52237</xdr:rowOff>
    </xdr:from>
    <xdr:to>
      <xdr:col>21</xdr:col>
      <xdr:colOff>161925</xdr:colOff>
      <xdr:row>96</xdr:row>
      <xdr:rowOff>69839</xdr:rowOff>
    </xdr:to>
    <xdr:cxnSp macro="">
      <xdr:nvCxnSpPr>
        <xdr:cNvPr id="672" name="直線コネクタ 671"/>
        <xdr:cNvCxnSpPr/>
      </xdr:nvCxnSpPr>
      <xdr:spPr>
        <a:xfrm flipV="1">
          <a:off x="13703300" y="16511437"/>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61102</xdr:rowOff>
    </xdr:from>
    <xdr:to>
      <xdr:col>21</xdr:col>
      <xdr:colOff>212725</xdr:colOff>
      <xdr:row>98</xdr:row>
      <xdr:rowOff>162702</xdr:rowOff>
    </xdr:to>
    <xdr:sp macro="" textlink="">
      <xdr:nvSpPr>
        <xdr:cNvPr id="673" name="フローチャート : 判断 672"/>
        <xdr:cNvSpPr/>
      </xdr:nvSpPr>
      <xdr:spPr>
        <a:xfrm>
          <a:off x="14541500" y="1686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153829</xdr:rowOff>
    </xdr:from>
    <xdr:ext cx="534377" cy="259045"/>
    <xdr:sp macro="" textlink="">
      <xdr:nvSpPr>
        <xdr:cNvPr id="674" name="テキスト ボックス 673"/>
        <xdr:cNvSpPr txBox="1"/>
      </xdr:nvSpPr>
      <xdr:spPr>
        <a:xfrm>
          <a:off x="14325111" y="169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43148</xdr:rowOff>
    </xdr:from>
    <xdr:to>
      <xdr:col>19</xdr:col>
      <xdr:colOff>644525</xdr:colOff>
      <xdr:row>96</xdr:row>
      <xdr:rowOff>69839</xdr:rowOff>
    </xdr:to>
    <xdr:cxnSp macro="">
      <xdr:nvCxnSpPr>
        <xdr:cNvPr id="675" name="直線コネクタ 674"/>
        <xdr:cNvCxnSpPr/>
      </xdr:nvCxnSpPr>
      <xdr:spPr>
        <a:xfrm>
          <a:off x="12814300" y="16502348"/>
          <a:ext cx="889000" cy="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38405</xdr:rowOff>
    </xdr:from>
    <xdr:to>
      <xdr:col>20</xdr:col>
      <xdr:colOff>9525</xdr:colOff>
      <xdr:row>98</xdr:row>
      <xdr:rowOff>140005</xdr:rowOff>
    </xdr:to>
    <xdr:sp macro="" textlink="">
      <xdr:nvSpPr>
        <xdr:cNvPr id="676" name="フローチャート : 判断 675"/>
        <xdr:cNvSpPr/>
      </xdr:nvSpPr>
      <xdr:spPr>
        <a:xfrm>
          <a:off x="13652500" y="1684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131132</xdr:rowOff>
    </xdr:from>
    <xdr:ext cx="534377" cy="259045"/>
    <xdr:sp macro="" textlink="">
      <xdr:nvSpPr>
        <xdr:cNvPr id="677" name="テキスト ボックス 676"/>
        <xdr:cNvSpPr txBox="1"/>
      </xdr:nvSpPr>
      <xdr:spPr>
        <a:xfrm>
          <a:off x="13436111" y="169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46056</xdr:rowOff>
    </xdr:from>
    <xdr:to>
      <xdr:col>18</xdr:col>
      <xdr:colOff>492125</xdr:colOff>
      <xdr:row>98</xdr:row>
      <xdr:rowOff>147656</xdr:rowOff>
    </xdr:to>
    <xdr:sp macro="" textlink="">
      <xdr:nvSpPr>
        <xdr:cNvPr id="678" name="フローチャート : 判断 677"/>
        <xdr:cNvSpPr/>
      </xdr:nvSpPr>
      <xdr:spPr>
        <a:xfrm>
          <a:off x="12763500" y="168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138783</xdr:rowOff>
    </xdr:from>
    <xdr:ext cx="534377" cy="259045"/>
    <xdr:sp macro="" textlink="">
      <xdr:nvSpPr>
        <xdr:cNvPr id="679" name="テキスト ボックス 678"/>
        <xdr:cNvSpPr txBox="1"/>
      </xdr:nvSpPr>
      <xdr:spPr>
        <a:xfrm>
          <a:off x="12547111" y="1694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163610</xdr:rowOff>
    </xdr:from>
    <xdr:to>
      <xdr:col>23</xdr:col>
      <xdr:colOff>568325</xdr:colOff>
      <xdr:row>96</xdr:row>
      <xdr:rowOff>93760</xdr:rowOff>
    </xdr:to>
    <xdr:sp macro="" textlink="">
      <xdr:nvSpPr>
        <xdr:cNvPr id="685" name="円/楕円 684"/>
        <xdr:cNvSpPr/>
      </xdr:nvSpPr>
      <xdr:spPr>
        <a:xfrm>
          <a:off x="16268700" y="1645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15037</xdr:rowOff>
    </xdr:from>
    <xdr:ext cx="599010" cy="259045"/>
    <xdr:sp macro="" textlink="">
      <xdr:nvSpPr>
        <xdr:cNvPr id="686" name="積立金該当値テキスト"/>
        <xdr:cNvSpPr txBox="1"/>
      </xdr:nvSpPr>
      <xdr:spPr>
        <a:xfrm>
          <a:off x="16370300" y="1630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99651</xdr:rowOff>
    </xdr:from>
    <xdr:to>
      <xdr:col>22</xdr:col>
      <xdr:colOff>415925</xdr:colOff>
      <xdr:row>97</xdr:row>
      <xdr:rowOff>29801</xdr:rowOff>
    </xdr:to>
    <xdr:sp macro="" textlink="">
      <xdr:nvSpPr>
        <xdr:cNvPr id="687" name="円/楕円 686"/>
        <xdr:cNvSpPr/>
      </xdr:nvSpPr>
      <xdr:spPr>
        <a:xfrm>
          <a:off x="15430500" y="165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46328</xdr:rowOff>
    </xdr:from>
    <xdr:ext cx="599010" cy="259045"/>
    <xdr:sp macro="" textlink="">
      <xdr:nvSpPr>
        <xdr:cNvPr id="688" name="テキスト ボックス 687"/>
        <xdr:cNvSpPr txBox="1"/>
      </xdr:nvSpPr>
      <xdr:spPr>
        <a:xfrm>
          <a:off x="15181794" y="1633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107,178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1437</xdr:rowOff>
    </xdr:from>
    <xdr:to>
      <xdr:col>21</xdr:col>
      <xdr:colOff>212725</xdr:colOff>
      <xdr:row>96</xdr:row>
      <xdr:rowOff>103037</xdr:rowOff>
    </xdr:to>
    <xdr:sp macro="" textlink="">
      <xdr:nvSpPr>
        <xdr:cNvPr id="689" name="円/楕円 688"/>
        <xdr:cNvSpPr/>
      </xdr:nvSpPr>
      <xdr:spPr>
        <a:xfrm>
          <a:off x="14541500" y="1646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119564</xdr:rowOff>
    </xdr:from>
    <xdr:ext cx="599010" cy="259045"/>
    <xdr:sp macro="" textlink="">
      <xdr:nvSpPr>
        <xdr:cNvPr id="690" name="テキスト ボックス 689"/>
        <xdr:cNvSpPr txBox="1"/>
      </xdr:nvSpPr>
      <xdr:spPr>
        <a:xfrm>
          <a:off x="14292794" y="162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132,956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19039</xdr:rowOff>
    </xdr:from>
    <xdr:to>
      <xdr:col>20</xdr:col>
      <xdr:colOff>9525</xdr:colOff>
      <xdr:row>96</xdr:row>
      <xdr:rowOff>120639</xdr:rowOff>
    </xdr:to>
    <xdr:sp macro="" textlink="">
      <xdr:nvSpPr>
        <xdr:cNvPr id="691" name="円/楕円 690"/>
        <xdr:cNvSpPr/>
      </xdr:nvSpPr>
      <xdr:spPr>
        <a:xfrm>
          <a:off x="13652500" y="164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137166</xdr:rowOff>
    </xdr:from>
    <xdr:ext cx="599010" cy="259045"/>
    <xdr:sp macro="" textlink="">
      <xdr:nvSpPr>
        <xdr:cNvPr id="692" name="テキスト ボックス 691"/>
        <xdr:cNvSpPr txBox="1"/>
      </xdr:nvSpPr>
      <xdr:spPr>
        <a:xfrm>
          <a:off x="13403794" y="1625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128,336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163798</xdr:rowOff>
    </xdr:from>
    <xdr:to>
      <xdr:col>18</xdr:col>
      <xdr:colOff>492125</xdr:colOff>
      <xdr:row>96</xdr:row>
      <xdr:rowOff>93948</xdr:rowOff>
    </xdr:to>
    <xdr:sp macro="" textlink="">
      <xdr:nvSpPr>
        <xdr:cNvPr id="693" name="円/楕円 692"/>
        <xdr:cNvSpPr/>
      </xdr:nvSpPr>
      <xdr:spPr>
        <a:xfrm>
          <a:off x="12763500" y="1645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110475</xdr:rowOff>
    </xdr:from>
    <xdr:ext cx="599010" cy="259045"/>
    <xdr:sp macro="" textlink="">
      <xdr:nvSpPr>
        <xdr:cNvPr id="694" name="テキスト ボックス 693"/>
        <xdr:cNvSpPr txBox="1"/>
      </xdr:nvSpPr>
      <xdr:spPr>
        <a:xfrm>
          <a:off x="12514794" y="1622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30475</xdr:rowOff>
    </xdr:from>
    <xdr:to>
      <xdr:col>32</xdr:col>
      <xdr:colOff>187325</xdr:colOff>
      <xdr:row>38</xdr:row>
      <xdr:rowOff>49723</xdr:rowOff>
    </xdr:to>
    <xdr:cxnSp macro="">
      <xdr:nvCxnSpPr>
        <xdr:cNvPr id="721" name="直線コネクタ 720"/>
        <xdr:cNvCxnSpPr/>
      </xdr:nvCxnSpPr>
      <xdr:spPr>
        <a:xfrm flipV="1">
          <a:off x="21323300" y="6374125"/>
          <a:ext cx="838200" cy="1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106601</xdr:rowOff>
    </xdr:from>
    <xdr:ext cx="469744" cy="259045"/>
    <xdr:sp macro="" textlink="">
      <xdr:nvSpPr>
        <xdr:cNvPr id="722" name="投資及び出資金平均値テキスト"/>
        <xdr:cNvSpPr txBox="1"/>
      </xdr:nvSpPr>
      <xdr:spPr>
        <a:xfrm>
          <a:off x="22212300" y="645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49723</xdr:rowOff>
    </xdr:from>
    <xdr:to>
      <xdr:col>31</xdr:col>
      <xdr:colOff>34925</xdr:colOff>
      <xdr:row>38</xdr:row>
      <xdr:rowOff>133802</xdr:rowOff>
    </xdr:to>
    <xdr:cxnSp macro="">
      <xdr:nvCxnSpPr>
        <xdr:cNvPr id="724" name="直線コネクタ 723"/>
        <xdr:cNvCxnSpPr/>
      </xdr:nvCxnSpPr>
      <xdr:spPr>
        <a:xfrm flipV="1">
          <a:off x="20434300" y="6564823"/>
          <a:ext cx="889000" cy="8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118028</xdr:rowOff>
    </xdr:from>
    <xdr:to>
      <xdr:col>29</xdr:col>
      <xdr:colOff>517525</xdr:colOff>
      <xdr:row>38</xdr:row>
      <xdr:rowOff>133802</xdr:rowOff>
    </xdr:to>
    <xdr:cxnSp macro="">
      <xdr:nvCxnSpPr>
        <xdr:cNvPr id="727" name="直線コネクタ 726"/>
        <xdr:cNvCxnSpPr/>
      </xdr:nvCxnSpPr>
      <xdr:spPr>
        <a:xfrm>
          <a:off x="19545300" y="6633128"/>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39202</xdr:rowOff>
    </xdr:from>
    <xdr:to>
      <xdr:col>29</xdr:col>
      <xdr:colOff>568325</xdr:colOff>
      <xdr:row>38</xdr:row>
      <xdr:rowOff>140802</xdr:rowOff>
    </xdr:to>
    <xdr:sp macro="" textlink="">
      <xdr:nvSpPr>
        <xdr:cNvPr id="728" name="フローチャート : 判断 727"/>
        <xdr:cNvSpPr/>
      </xdr:nvSpPr>
      <xdr:spPr>
        <a:xfrm>
          <a:off x="20383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157329</xdr:rowOff>
    </xdr:from>
    <xdr:ext cx="469744" cy="259045"/>
    <xdr:sp macro="" textlink="">
      <xdr:nvSpPr>
        <xdr:cNvPr id="729" name="テキスト ボックス 728"/>
        <xdr:cNvSpPr txBox="1"/>
      </xdr:nvSpPr>
      <xdr:spPr>
        <a:xfrm>
          <a:off x="20199427"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41677</xdr:rowOff>
    </xdr:from>
    <xdr:to>
      <xdr:col>28</xdr:col>
      <xdr:colOff>314325</xdr:colOff>
      <xdr:row>38</xdr:row>
      <xdr:rowOff>118028</xdr:rowOff>
    </xdr:to>
    <xdr:cxnSp macro="">
      <xdr:nvCxnSpPr>
        <xdr:cNvPr id="730" name="直線コネクタ 729"/>
        <xdr:cNvCxnSpPr/>
      </xdr:nvCxnSpPr>
      <xdr:spPr>
        <a:xfrm>
          <a:off x="18656300" y="6556777"/>
          <a:ext cx="889000" cy="7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149753</xdr:rowOff>
    </xdr:from>
    <xdr:to>
      <xdr:col>28</xdr:col>
      <xdr:colOff>365125</xdr:colOff>
      <xdr:row>38</xdr:row>
      <xdr:rowOff>79904</xdr:rowOff>
    </xdr:to>
    <xdr:sp macro="" textlink="">
      <xdr:nvSpPr>
        <xdr:cNvPr id="731" name="フローチャート : 判断 730"/>
        <xdr:cNvSpPr/>
      </xdr:nvSpPr>
      <xdr:spPr>
        <a:xfrm>
          <a:off x="19494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96430</xdr:rowOff>
    </xdr:from>
    <xdr:ext cx="469744" cy="259045"/>
    <xdr:sp macro="" textlink="">
      <xdr:nvSpPr>
        <xdr:cNvPr id="732" name="テキスト ボックス 731"/>
        <xdr:cNvSpPr txBox="1"/>
      </xdr:nvSpPr>
      <xdr:spPr>
        <a:xfrm>
          <a:off x="19310427"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19772</xdr:rowOff>
    </xdr:from>
    <xdr:to>
      <xdr:col>27</xdr:col>
      <xdr:colOff>161925</xdr:colOff>
      <xdr:row>38</xdr:row>
      <xdr:rowOff>121372</xdr:rowOff>
    </xdr:to>
    <xdr:sp macro="" textlink="">
      <xdr:nvSpPr>
        <xdr:cNvPr id="733" name="フローチャート : 判断 732"/>
        <xdr:cNvSpPr/>
      </xdr:nvSpPr>
      <xdr:spPr>
        <a:xfrm>
          <a:off x="18605500" y="6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112499</xdr:rowOff>
    </xdr:from>
    <xdr:ext cx="469744" cy="259045"/>
    <xdr:sp macro="" textlink="">
      <xdr:nvSpPr>
        <xdr:cNvPr id="734" name="テキスト ボックス 733"/>
        <xdr:cNvSpPr txBox="1"/>
      </xdr:nvSpPr>
      <xdr:spPr>
        <a:xfrm>
          <a:off x="18421427" y="662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151125</xdr:rowOff>
    </xdr:from>
    <xdr:to>
      <xdr:col>32</xdr:col>
      <xdr:colOff>238125</xdr:colOff>
      <xdr:row>37</xdr:row>
      <xdr:rowOff>81275</xdr:rowOff>
    </xdr:to>
    <xdr:sp macro="" textlink="">
      <xdr:nvSpPr>
        <xdr:cNvPr id="740" name="円/楕円 739"/>
        <xdr:cNvSpPr/>
      </xdr:nvSpPr>
      <xdr:spPr>
        <a:xfrm>
          <a:off x="22110700" y="63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2552</xdr:rowOff>
    </xdr:from>
    <xdr:ext cx="469744" cy="259045"/>
    <xdr:sp macro="" textlink="">
      <xdr:nvSpPr>
        <xdr:cNvPr id="741" name="投資及び出資金該当値テキスト"/>
        <xdr:cNvSpPr txBox="1"/>
      </xdr:nvSpPr>
      <xdr:spPr>
        <a:xfrm>
          <a:off x="22212300" y="617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170373</xdr:rowOff>
    </xdr:from>
    <xdr:to>
      <xdr:col>31</xdr:col>
      <xdr:colOff>85725</xdr:colOff>
      <xdr:row>38</xdr:row>
      <xdr:rowOff>100523</xdr:rowOff>
    </xdr:to>
    <xdr:sp macro="" textlink="">
      <xdr:nvSpPr>
        <xdr:cNvPr id="742" name="円/楕円 741"/>
        <xdr:cNvSpPr/>
      </xdr:nvSpPr>
      <xdr:spPr>
        <a:xfrm>
          <a:off x="21272500" y="65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91650</xdr:rowOff>
    </xdr:from>
    <xdr:ext cx="469744" cy="259045"/>
    <xdr:sp macro="" textlink="">
      <xdr:nvSpPr>
        <xdr:cNvPr id="743" name="テキスト ボックス 742"/>
        <xdr:cNvSpPr txBox="1"/>
      </xdr:nvSpPr>
      <xdr:spPr>
        <a:xfrm>
          <a:off x="21088427" y="660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83002</xdr:rowOff>
    </xdr:from>
    <xdr:to>
      <xdr:col>29</xdr:col>
      <xdr:colOff>568325</xdr:colOff>
      <xdr:row>39</xdr:row>
      <xdr:rowOff>13152</xdr:rowOff>
    </xdr:to>
    <xdr:sp macro="" textlink="">
      <xdr:nvSpPr>
        <xdr:cNvPr id="744" name="円/楕円 743"/>
        <xdr:cNvSpPr/>
      </xdr:nvSpPr>
      <xdr:spPr>
        <a:xfrm>
          <a:off x="20383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4279</xdr:rowOff>
    </xdr:from>
    <xdr:ext cx="378565" cy="259045"/>
    <xdr:sp macro="" textlink="">
      <xdr:nvSpPr>
        <xdr:cNvPr id="745" name="テキスト ボックス 744"/>
        <xdr:cNvSpPr txBox="1"/>
      </xdr:nvSpPr>
      <xdr:spPr>
        <a:xfrm>
          <a:off x="20245017" y="669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67228</xdr:rowOff>
    </xdr:from>
    <xdr:to>
      <xdr:col>28</xdr:col>
      <xdr:colOff>365125</xdr:colOff>
      <xdr:row>38</xdr:row>
      <xdr:rowOff>168828</xdr:rowOff>
    </xdr:to>
    <xdr:sp macro="" textlink="">
      <xdr:nvSpPr>
        <xdr:cNvPr id="746" name="円/楕円 745"/>
        <xdr:cNvSpPr/>
      </xdr:nvSpPr>
      <xdr:spPr>
        <a:xfrm>
          <a:off x="19494500" y="65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159955</xdr:rowOff>
    </xdr:from>
    <xdr:ext cx="378565" cy="259045"/>
    <xdr:sp macro="" textlink="">
      <xdr:nvSpPr>
        <xdr:cNvPr id="747" name="テキスト ボックス 746"/>
        <xdr:cNvSpPr txBox="1"/>
      </xdr:nvSpPr>
      <xdr:spPr>
        <a:xfrm>
          <a:off x="19356017" y="667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162327</xdr:rowOff>
    </xdr:from>
    <xdr:to>
      <xdr:col>27</xdr:col>
      <xdr:colOff>161925</xdr:colOff>
      <xdr:row>38</xdr:row>
      <xdr:rowOff>92477</xdr:rowOff>
    </xdr:to>
    <xdr:sp macro="" textlink="">
      <xdr:nvSpPr>
        <xdr:cNvPr id="748" name="円/楕円 747"/>
        <xdr:cNvSpPr/>
      </xdr:nvSpPr>
      <xdr:spPr>
        <a:xfrm>
          <a:off x="18605500" y="65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109003</xdr:rowOff>
    </xdr:from>
    <xdr:ext cx="469744" cy="259045"/>
    <xdr:sp macro="" textlink="">
      <xdr:nvSpPr>
        <xdr:cNvPr id="749" name="テキスト ボックス 748"/>
        <xdr:cNvSpPr txBox="1"/>
      </xdr:nvSpPr>
      <xdr:spPr>
        <a:xfrm>
          <a:off x="18421427"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254</xdr:rowOff>
    </xdr:from>
    <xdr:to>
      <xdr:col>32</xdr:col>
      <xdr:colOff>187325</xdr:colOff>
      <xdr:row>59</xdr:row>
      <xdr:rowOff>1588</xdr:rowOff>
    </xdr:to>
    <xdr:cxnSp macro="">
      <xdr:nvCxnSpPr>
        <xdr:cNvPr id="778" name="直線コネクタ 777"/>
        <xdr:cNvCxnSpPr/>
      </xdr:nvCxnSpPr>
      <xdr:spPr>
        <a:xfrm flipV="1">
          <a:off x="21323300" y="10115804"/>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1588</xdr:rowOff>
    </xdr:from>
    <xdr:to>
      <xdr:col>31</xdr:col>
      <xdr:colOff>34925</xdr:colOff>
      <xdr:row>59</xdr:row>
      <xdr:rowOff>2692</xdr:rowOff>
    </xdr:to>
    <xdr:cxnSp macro="">
      <xdr:nvCxnSpPr>
        <xdr:cNvPr id="781" name="直線コネクタ 780"/>
        <xdr:cNvCxnSpPr/>
      </xdr:nvCxnSpPr>
      <xdr:spPr>
        <a:xfrm flipV="1">
          <a:off x="20434300" y="10117138"/>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2692</xdr:rowOff>
    </xdr:from>
    <xdr:to>
      <xdr:col>29</xdr:col>
      <xdr:colOff>517525</xdr:colOff>
      <xdr:row>59</xdr:row>
      <xdr:rowOff>3759</xdr:rowOff>
    </xdr:to>
    <xdr:cxnSp macro="">
      <xdr:nvCxnSpPr>
        <xdr:cNvPr id="784" name="直線コネクタ 783"/>
        <xdr:cNvCxnSpPr/>
      </xdr:nvCxnSpPr>
      <xdr:spPr>
        <a:xfrm flipV="1">
          <a:off x="19545300" y="1011824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142431</xdr:rowOff>
    </xdr:from>
    <xdr:to>
      <xdr:col>29</xdr:col>
      <xdr:colOff>568325</xdr:colOff>
      <xdr:row>58</xdr:row>
      <xdr:rowOff>72581</xdr:rowOff>
    </xdr:to>
    <xdr:sp macro="" textlink="">
      <xdr:nvSpPr>
        <xdr:cNvPr id="785" name="フローチャート : 判断 784"/>
        <xdr:cNvSpPr/>
      </xdr:nvSpPr>
      <xdr:spPr>
        <a:xfrm>
          <a:off x="20383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89108</xdr:rowOff>
    </xdr:from>
    <xdr:ext cx="469744" cy="259045"/>
    <xdr:sp macro="" textlink="">
      <xdr:nvSpPr>
        <xdr:cNvPr id="786" name="テキスト ボックス 785"/>
        <xdr:cNvSpPr txBox="1"/>
      </xdr:nvSpPr>
      <xdr:spPr>
        <a:xfrm>
          <a:off x="20199427"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750</xdr:rowOff>
    </xdr:from>
    <xdr:to>
      <xdr:col>28</xdr:col>
      <xdr:colOff>314325</xdr:colOff>
      <xdr:row>59</xdr:row>
      <xdr:rowOff>3759</xdr:rowOff>
    </xdr:to>
    <xdr:cxnSp macro="">
      <xdr:nvCxnSpPr>
        <xdr:cNvPr id="787" name="直線コネクタ 786"/>
        <xdr:cNvCxnSpPr/>
      </xdr:nvCxnSpPr>
      <xdr:spPr>
        <a:xfrm>
          <a:off x="18656300" y="10116300"/>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131381</xdr:rowOff>
    </xdr:from>
    <xdr:to>
      <xdr:col>28</xdr:col>
      <xdr:colOff>365125</xdr:colOff>
      <xdr:row>58</xdr:row>
      <xdr:rowOff>61531</xdr:rowOff>
    </xdr:to>
    <xdr:sp macro="" textlink="">
      <xdr:nvSpPr>
        <xdr:cNvPr id="788" name="フローチャート : 判断 787"/>
        <xdr:cNvSpPr/>
      </xdr:nvSpPr>
      <xdr:spPr>
        <a:xfrm>
          <a:off x="19494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78058</xdr:rowOff>
    </xdr:from>
    <xdr:ext cx="469744" cy="259045"/>
    <xdr:sp macro="" textlink="">
      <xdr:nvSpPr>
        <xdr:cNvPr id="789" name="テキスト ボックス 788"/>
        <xdr:cNvSpPr txBox="1"/>
      </xdr:nvSpPr>
      <xdr:spPr>
        <a:xfrm>
          <a:off x="19310427"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123990</xdr:rowOff>
    </xdr:from>
    <xdr:to>
      <xdr:col>27</xdr:col>
      <xdr:colOff>161925</xdr:colOff>
      <xdr:row>58</xdr:row>
      <xdr:rowOff>54140</xdr:rowOff>
    </xdr:to>
    <xdr:sp macro="" textlink="">
      <xdr:nvSpPr>
        <xdr:cNvPr id="790" name="フローチャート : 判断 789"/>
        <xdr:cNvSpPr/>
      </xdr:nvSpPr>
      <xdr:spPr>
        <a:xfrm>
          <a:off x="18605500" y="989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70667</xdr:rowOff>
    </xdr:from>
    <xdr:ext cx="469744" cy="259045"/>
    <xdr:sp macro="" textlink="">
      <xdr:nvSpPr>
        <xdr:cNvPr id="791" name="テキスト ボックス 790"/>
        <xdr:cNvSpPr txBox="1"/>
      </xdr:nvSpPr>
      <xdr:spPr>
        <a:xfrm>
          <a:off x="18421427" y="967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120904</xdr:rowOff>
    </xdr:from>
    <xdr:to>
      <xdr:col>32</xdr:col>
      <xdr:colOff>238125</xdr:colOff>
      <xdr:row>59</xdr:row>
      <xdr:rowOff>51054</xdr:rowOff>
    </xdr:to>
    <xdr:sp macro="" textlink="">
      <xdr:nvSpPr>
        <xdr:cNvPr id="797" name="円/楕円 796"/>
        <xdr:cNvSpPr/>
      </xdr:nvSpPr>
      <xdr:spPr>
        <a:xfrm>
          <a:off x="22110700" y="100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35831</xdr:rowOff>
    </xdr:from>
    <xdr:ext cx="469744" cy="259045"/>
    <xdr:sp macro="" textlink="">
      <xdr:nvSpPr>
        <xdr:cNvPr id="798" name="貸付金該当値テキスト"/>
        <xdr:cNvSpPr txBox="1"/>
      </xdr:nvSpPr>
      <xdr:spPr>
        <a:xfrm>
          <a:off x="22212300" y="997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122238</xdr:rowOff>
    </xdr:from>
    <xdr:to>
      <xdr:col>31</xdr:col>
      <xdr:colOff>85725</xdr:colOff>
      <xdr:row>59</xdr:row>
      <xdr:rowOff>52388</xdr:rowOff>
    </xdr:to>
    <xdr:sp macro="" textlink="">
      <xdr:nvSpPr>
        <xdr:cNvPr id="799" name="円/楕円 798"/>
        <xdr:cNvSpPr/>
      </xdr:nvSpPr>
      <xdr:spPr>
        <a:xfrm>
          <a:off x="21272500" y="100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43515</xdr:rowOff>
    </xdr:from>
    <xdr:ext cx="469744" cy="259045"/>
    <xdr:sp macro="" textlink="">
      <xdr:nvSpPr>
        <xdr:cNvPr id="800" name="テキスト ボックス 799"/>
        <xdr:cNvSpPr txBox="1"/>
      </xdr:nvSpPr>
      <xdr:spPr>
        <a:xfrm>
          <a:off x="21088427" y="1015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123342</xdr:rowOff>
    </xdr:from>
    <xdr:to>
      <xdr:col>29</xdr:col>
      <xdr:colOff>568325</xdr:colOff>
      <xdr:row>59</xdr:row>
      <xdr:rowOff>53492</xdr:rowOff>
    </xdr:to>
    <xdr:sp macro="" textlink="">
      <xdr:nvSpPr>
        <xdr:cNvPr id="801" name="円/楕円 800"/>
        <xdr:cNvSpPr/>
      </xdr:nvSpPr>
      <xdr:spPr>
        <a:xfrm>
          <a:off x="20383500" y="100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44619</xdr:rowOff>
    </xdr:from>
    <xdr:ext cx="469744" cy="259045"/>
    <xdr:sp macro="" textlink="">
      <xdr:nvSpPr>
        <xdr:cNvPr id="802" name="テキスト ボックス 801"/>
        <xdr:cNvSpPr txBox="1"/>
      </xdr:nvSpPr>
      <xdr:spPr>
        <a:xfrm>
          <a:off x="20199427" y="101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124409</xdr:rowOff>
    </xdr:from>
    <xdr:to>
      <xdr:col>28</xdr:col>
      <xdr:colOff>365125</xdr:colOff>
      <xdr:row>59</xdr:row>
      <xdr:rowOff>54559</xdr:rowOff>
    </xdr:to>
    <xdr:sp macro="" textlink="">
      <xdr:nvSpPr>
        <xdr:cNvPr id="803" name="円/楕円 802"/>
        <xdr:cNvSpPr/>
      </xdr:nvSpPr>
      <xdr:spPr>
        <a:xfrm>
          <a:off x="19494500" y="100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45686</xdr:rowOff>
    </xdr:from>
    <xdr:ext cx="469744" cy="259045"/>
    <xdr:sp macro="" textlink="">
      <xdr:nvSpPr>
        <xdr:cNvPr id="804" name="テキスト ボックス 803"/>
        <xdr:cNvSpPr txBox="1"/>
      </xdr:nvSpPr>
      <xdr:spPr>
        <a:xfrm>
          <a:off x="19310427" y="1016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121400</xdr:rowOff>
    </xdr:from>
    <xdr:to>
      <xdr:col>27</xdr:col>
      <xdr:colOff>161925</xdr:colOff>
      <xdr:row>59</xdr:row>
      <xdr:rowOff>51550</xdr:rowOff>
    </xdr:to>
    <xdr:sp macro="" textlink="">
      <xdr:nvSpPr>
        <xdr:cNvPr id="805" name="円/楕円 804"/>
        <xdr:cNvSpPr/>
      </xdr:nvSpPr>
      <xdr:spPr>
        <a:xfrm>
          <a:off x="18605500" y="100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42677</xdr:rowOff>
    </xdr:from>
    <xdr:ext cx="469744" cy="259045"/>
    <xdr:sp macro="" textlink="">
      <xdr:nvSpPr>
        <xdr:cNvPr id="806" name="テキスト ボックス 805"/>
        <xdr:cNvSpPr txBox="1"/>
      </xdr:nvSpPr>
      <xdr:spPr>
        <a:xfrm>
          <a:off x="18421427" y="1015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11118</xdr:rowOff>
    </xdr:from>
    <xdr:to>
      <xdr:col>32</xdr:col>
      <xdr:colOff>187325</xdr:colOff>
      <xdr:row>73</xdr:row>
      <xdr:rowOff>11923</xdr:rowOff>
    </xdr:to>
    <xdr:cxnSp macro="">
      <xdr:nvCxnSpPr>
        <xdr:cNvPr id="837" name="直線コネクタ 836"/>
        <xdr:cNvCxnSpPr/>
      </xdr:nvCxnSpPr>
      <xdr:spPr>
        <a:xfrm>
          <a:off x="21323300" y="12526968"/>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11118</xdr:rowOff>
    </xdr:from>
    <xdr:to>
      <xdr:col>31</xdr:col>
      <xdr:colOff>34925</xdr:colOff>
      <xdr:row>73</xdr:row>
      <xdr:rowOff>57349</xdr:rowOff>
    </xdr:to>
    <xdr:cxnSp macro="">
      <xdr:nvCxnSpPr>
        <xdr:cNvPr id="840" name="直線コネクタ 839"/>
        <xdr:cNvCxnSpPr/>
      </xdr:nvCxnSpPr>
      <xdr:spPr>
        <a:xfrm flipV="1">
          <a:off x="20434300" y="12526968"/>
          <a:ext cx="889000" cy="4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57349</xdr:rowOff>
    </xdr:from>
    <xdr:to>
      <xdr:col>29</xdr:col>
      <xdr:colOff>517525</xdr:colOff>
      <xdr:row>74</xdr:row>
      <xdr:rowOff>962</xdr:rowOff>
    </xdr:to>
    <xdr:cxnSp macro="">
      <xdr:nvCxnSpPr>
        <xdr:cNvPr id="843" name="直線コネクタ 842"/>
        <xdr:cNvCxnSpPr/>
      </xdr:nvCxnSpPr>
      <xdr:spPr>
        <a:xfrm flipV="1">
          <a:off x="19545300" y="12573199"/>
          <a:ext cx="889000" cy="1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104553</xdr:rowOff>
    </xdr:from>
    <xdr:to>
      <xdr:col>29</xdr:col>
      <xdr:colOff>568325</xdr:colOff>
      <xdr:row>75</xdr:row>
      <xdr:rowOff>34703</xdr:rowOff>
    </xdr:to>
    <xdr:sp macro="" textlink="">
      <xdr:nvSpPr>
        <xdr:cNvPr id="844" name="フローチャート : 判断 843"/>
        <xdr:cNvSpPr/>
      </xdr:nvSpPr>
      <xdr:spPr>
        <a:xfrm>
          <a:off x="20383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25830</xdr:rowOff>
    </xdr:from>
    <xdr:ext cx="534377" cy="259045"/>
    <xdr:sp macro="" textlink="">
      <xdr:nvSpPr>
        <xdr:cNvPr id="845" name="テキスト ボックス 844"/>
        <xdr:cNvSpPr txBox="1"/>
      </xdr:nvSpPr>
      <xdr:spPr>
        <a:xfrm>
          <a:off x="20167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158631</xdr:rowOff>
    </xdr:from>
    <xdr:to>
      <xdr:col>28</xdr:col>
      <xdr:colOff>314325</xdr:colOff>
      <xdr:row>74</xdr:row>
      <xdr:rowOff>962</xdr:rowOff>
    </xdr:to>
    <xdr:cxnSp macro="">
      <xdr:nvCxnSpPr>
        <xdr:cNvPr id="846" name="直線コネクタ 845"/>
        <xdr:cNvCxnSpPr/>
      </xdr:nvCxnSpPr>
      <xdr:spPr>
        <a:xfrm>
          <a:off x="18656300" y="12674481"/>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136743</xdr:rowOff>
    </xdr:from>
    <xdr:to>
      <xdr:col>28</xdr:col>
      <xdr:colOff>365125</xdr:colOff>
      <xdr:row>75</xdr:row>
      <xdr:rowOff>66893</xdr:rowOff>
    </xdr:to>
    <xdr:sp macro="" textlink="">
      <xdr:nvSpPr>
        <xdr:cNvPr id="847" name="フローチャート : 判断 846"/>
        <xdr:cNvSpPr/>
      </xdr:nvSpPr>
      <xdr:spPr>
        <a:xfrm>
          <a:off x="19494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58020</xdr:rowOff>
    </xdr:from>
    <xdr:ext cx="534377" cy="259045"/>
    <xdr:sp macro="" textlink="">
      <xdr:nvSpPr>
        <xdr:cNvPr id="848" name="テキスト ボックス 847"/>
        <xdr:cNvSpPr txBox="1"/>
      </xdr:nvSpPr>
      <xdr:spPr>
        <a:xfrm>
          <a:off x="19278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153224</xdr:rowOff>
    </xdr:from>
    <xdr:to>
      <xdr:col>27</xdr:col>
      <xdr:colOff>161925</xdr:colOff>
      <xdr:row>75</xdr:row>
      <xdr:rowOff>83374</xdr:rowOff>
    </xdr:to>
    <xdr:sp macro="" textlink="">
      <xdr:nvSpPr>
        <xdr:cNvPr id="849" name="フローチャート : 判断 848"/>
        <xdr:cNvSpPr/>
      </xdr:nvSpPr>
      <xdr:spPr>
        <a:xfrm>
          <a:off x="18605500" y="128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74501</xdr:rowOff>
    </xdr:from>
    <xdr:ext cx="534377" cy="259045"/>
    <xdr:sp macro="" textlink="">
      <xdr:nvSpPr>
        <xdr:cNvPr id="850" name="テキスト ボックス 849"/>
        <xdr:cNvSpPr txBox="1"/>
      </xdr:nvSpPr>
      <xdr:spPr>
        <a:xfrm>
          <a:off x="18389111" y="129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132573</xdr:rowOff>
    </xdr:from>
    <xdr:to>
      <xdr:col>32</xdr:col>
      <xdr:colOff>238125</xdr:colOff>
      <xdr:row>73</xdr:row>
      <xdr:rowOff>62723</xdr:rowOff>
    </xdr:to>
    <xdr:sp macro="" textlink="">
      <xdr:nvSpPr>
        <xdr:cNvPr id="856" name="円/楕円 855"/>
        <xdr:cNvSpPr/>
      </xdr:nvSpPr>
      <xdr:spPr>
        <a:xfrm>
          <a:off x="22110700" y="1247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155450</xdr:rowOff>
    </xdr:from>
    <xdr:ext cx="599010" cy="259045"/>
    <xdr:sp macro="" textlink="">
      <xdr:nvSpPr>
        <xdr:cNvPr id="857" name="繰出金該当値テキスト"/>
        <xdr:cNvSpPr txBox="1"/>
      </xdr:nvSpPr>
      <xdr:spPr>
        <a:xfrm>
          <a:off x="22212300" y="1232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102,488</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131768</xdr:rowOff>
    </xdr:from>
    <xdr:to>
      <xdr:col>31</xdr:col>
      <xdr:colOff>85725</xdr:colOff>
      <xdr:row>73</xdr:row>
      <xdr:rowOff>61918</xdr:rowOff>
    </xdr:to>
    <xdr:sp macro="" textlink="">
      <xdr:nvSpPr>
        <xdr:cNvPr id="858" name="円/楕円 857"/>
        <xdr:cNvSpPr/>
      </xdr:nvSpPr>
      <xdr:spPr>
        <a:xfrm>
          <a:off x="21272500" y="124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78445</xdr:rowOff>
    </xdr:from>
    <xdr:ext cx="599010" cy="259045"/>
    <xdr:sp macro="" textlink="">
      <xdr:nvSpPr>
        <xdr:cNvPr id="859" name="テキスト ボックス 858"/>
        <xdr:cNvSpPr txBox="1"/>
      </xdr:nvSpPr>
      <xdr:spPr>
        <a:xfrm>
          <a:off x="21023794" y="1225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6549</xdr:rowOff>
    </xdr:from>
    <xdr:to>
      <xdr:col>29</xdr:col>
      <xdr:colOff>568325</xdr:colOff>
      <xdr:row>73</xdr:row>
      <xdr:rowOff>108149</xdr:rowOff>
    </xdr:to>
    <xdr:sp macro="" textlink="">
      <xdr:nvSpPr>
        <xdr:cNvPr id="860" name="円/楕円 859"/>
        <xdr:cNvSpPr/>
      </xdr:nvSpPr>
      <xdr:spPr>
        <a:xfrm>
          <a:off x="20383500" y="125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124676</xdr:rowOff>
    </xdr:from>
    <xdr:ext cx="534377" cy="259045"/>
    <xdr:sp macro="" textlink="">
      <xdr:nvSpPr>
        <xdr:cNvPr id="861" name="テキスト ボックス 860"/>
        <xdr:cNvSpPr txBox="1"/>
      </xdr:nvSpPr>
      <xdr:spPr>
        <a:xfrm>
          <a:off x="20167111" y="122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98,315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121612</xdr:rowOff>
    </xdr:from>
    <xdr:to>
      <xdr:col>28</xdr:col>
      <xdr:colOff>365125</xdr:colOff>
      <xdr:row>74</xdr:row>
      <xdr:rowOff>51762</xdr:rowOff>
    </xdr:to>
    <xdr:sp macro="" textlink="">
      <xdr:nvSpPr>
        <xdr:cNvPr id="862" name="円/楕円 861"/>
        <xdr:cNvSpPr/>
      </xdr:nvSpPr>
      <xdr:spPr>
        <a:xfrm>
          <a:off x="19494500" y="1263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68289</xdr:rowOff>
    </xdr:from>
    <xdr:ext cx="534377" cy="259045"/>
    <xdr:sp macro="" textlink="">
      <xdr:nvSpPr>
        <xdr:cNvPr id="863" name="テキスト ボックス 862"/>
        <xdr:cNvSpPr txBox="1"/>
      </xdr:nvSpPr>
      <xdr:spPr>
        <a:xfrm>
          <a:off x="19278111" y="1241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87,745</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107831</xdr:rowOff>
    </xdr:from>
    <xdr:to>
      <xdr:col>27</xdr:col>
      <xdr:colOff>161925</xdr:colOff>
      <xdr:row>74</xdr:row>
      <xdr:rowOff>37981</xdr:rowOff>
    </xdr:to>
    <xdr:sp macro="" textlink="">
      <xdr:nvSpPr>
        <xdr:cNvPr id="864" name="円/楕円 863"/>
        <xdr:cNvSpPr/>
      </xdr:nvSpPr>
      <xdr:spPr>
        <a:xfrm>
          <a:off x="18605500" y="126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54508</xdr:rowOff>
    </xdr:from>
    <xdr:ext cx="534377" cy="259045"/>
    <xdr:sp macro="" textlink="">
      <xdr:nvSpPr>
        <xdr:cNvPr id="865" name="テキスト ボックス 864"/>
        <xdr:cNvSpPr txBox="1"/>
      </xdr:nvSpPr>
      <xdr:spPr>
        <a:xfrm>
          <a:off x="18389111" y="123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6" name="直線コネクタ 87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7" name="テキスト ボックス 87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8" name="直線コネクタ 87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9" name="テキスト ボックス 87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0" name="直線コネクタ 87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1" name="テキスト ボックス 88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2" name="直線コネクタ 88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3" name="テキスト ボックス 88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5" name="テキスト ボックス 88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7" name="直線コネクタ 88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9" name="直線コネクタ 88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9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1" name="直線コネクタ 89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2" name="直線コネクタ 89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9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4" name="フローチャート : 判断 89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5" name="直線コネクタ 89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6" name="フローチャート : 判断 89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7" name="テキスト ボックス 89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8" name="直線コネクタ 89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9" name="フローチャート : 判断 89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00" name="テキスト ボックス 89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1" name="直線コネクタ 90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2" name="フローチャート : 判断 90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3" name="テキスト ボックス 90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904" name="フローチャート : 判断 90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905" name="テキスト ボックス 90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円/楕円 91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1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3" name="円/楕円 91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4" name="テキスト ボックス 91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5" name="円/楕円 91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6" name="テキスト ボックス 91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7" name="円/楕円 91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8" name="テキスト ボックス 91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9" name="円/楕円 91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0" name="テキスト ボックス 91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人件費は原子力発電所を有していること、半島特有の地形的条件により施設数が多いこと、類似団体平均に比べ多くの普通建設事業を実施していること、職員の約四割が</a:t>
          </a:r>
          <a:r>
            <a:rPr kumimoji="1" lang="en-US" altLang="ja-JP" sz="1300">
              <a:latin typeface="ＭＳ Ｐゴシック"/>
            </a:rPr>
            <a:t>50</a:t>
          </a:r>
          <a:r>
            <a:rPr kumimoji="1" lang="ja-JP" altLang="en-US" sz="1300">
              <a:latin typeface="ＭＳ Ｐゴシック"/>
            </a:rPr>
            <a:t>歳代という年齢構成などの要因により、高い数値となっている。</a:t>
          </a:r>
        </a:p>
        <a:p>
          <a:r>
            <a:rPr kumimoji="1" lang="ja-JP" altLang="en-US" sz="1300">
              <a:latin typeface="ＭＳ Ｐゴシック"/>
            </a:rPr>
            <a:t>　積立金は特に他の類似団体と比較して高い数値となっているが毎年、保育所等の施設維持運営のために翌年度以降に必要な経費について積立てを行っており、将来負担の軽減を図っている。それに伴い施設の維持運営のための繰出金があるため、繰出金が高い数値で推移している。</a:t>
          </a:r>
          <a:endParaRPr kumimoji="1" lang="en-US" altLang="ja-JP" sz="1300">
            <a:latin typeface="ＭＳ Ｐゴシック"/>
          </a:endParaRPr>
        </a:p>
        <a:p>
          <a:r>
            <a:rPr kumimoji="1" lang="ja-JP" altLang="en-US" sz="1300">
              <a:latin typeface="ＭＳ Ｐゴシック"/>
            </a:rPr>
            <a:t>　投資及び出資金においては中央監視システム一元化及び電気設備更新工事のための水道事業会計出資金により高い数値となっている。</a:t>
          </a:r>
          <a:endParaRPr kumimoji="1" lang="en-US" altLang="ja-JP" sz="1300">
            <a:latin typeface="ＭＳ Ｐゴシック"/>
          </a:endParaRPr>
        </a:p>
        <a:p>
          <a:r>
            <a:rPr kumimoji="1" lang="ja-JP" altLang="en-US" sz="1300">
              <a:latin typeface="ＭＳ Ｐゴシック"/>
            </a:rPr>
            <a:t>　限られた財源の中で、多様化・高度化する町民ニーズに的確に対応した事業・施策の必要性及び妥当性を検証し、町民が安全・安心に暮らせるため、長期的視点に立った財政運営に努める。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9,917
9,853
93.98
10,688,360
10,442,978
82,012
5,875,306
10,547,123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40005</xdr:rowOff>
    </xdr:from>
    <xdr:to>
      <xdr:col>6</xdr:col>
      <xdr:colOff>511175</xdr:colOff>
      <xdr:row>36</xdr:row>
      <xdr:rowOff>76327</xdr:rowOff>
    </xdr:to>
    <xdr:cxnSp macro="">
      <xdr:nvCxnSpPr>
        <xdr:cNvPr id="61" name="直線コネクタ 60"/>
        <xdr:cNvCxnSpPr/>
      </xdr:nvCxnSpPr>
      <xdr:spPr>
        <a:xfrm>
          <a:off x="3797300" y="6212205"/>
          <a:ext cx="8382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40005</xdr:rowOff>
    </xdr:from>
    <xdr:to>
      <xdr:col>5</xdr:col>
      <xdr:colOff>358775</xdr:colOff>
      <xdr:row>36</xdr:row>
      <xdr:rowOff>104648</xdr:rowOff>
    </xdr:to>
    <xdr:cxnSp macro="">
      <xdr:nvCxnSpPr>
        <xdr:cNvPr id="64" name="直線コネクタ 63"/>
        <xdr:cNvCxnSpPr/>
      </xdr:nvCxnSpPr>
      <xdr:spPr>
        <a:xfrm flipV="1">
          <a:off x="2908300" y="6212205"/>
          <a:ext cx="889000" cy="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104648</xdr:rowOff>
    </xdr:from>
    <xdr:to>
      <xdr:col>4</xdr:col>
      <xdr:colOff>155575</xdr:colOff>
      <xdr:row>36</xdr:row>
      <xdr:rowOff>107315</xdr:rowOff>
    </xdr:to>
    <xdr:cxnSp macro="">
      <xdr:nvCxnSpPr>
        <xdr:cNvPr id="67" name="直線コネクタ 66"/>
        <xdr:cNvCxnSpPr/>
      </xdr:nvCxnSpPr>
      <xdr:spPr>
        <a:xfrm flipV="1">
          <a:off x="2019300" y="627684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132080</xdr:rowOff>
    </xdr:from>
    <xdr:to>
      <xdr:col>4</xdr:col>
      <xdr:colOff>206375</xdr:colOff>
      <xdr:row>38</xdr:row>
      <xdr:rowOff>62230</xdr:rowOff>
    </xdr:to>
    <xdr:sp macro="" textlink="">
      <xdr:nvSpPr>
        <xdr:cNvPr id="68" name="フローチャート : 判断 67"/>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53357</xdr:rowOff>
    </xdr:from>
    <xdr:ext cx="469744" cy="259045"/>
    <xdr:sp macro="" textlink="">
      <xdr:nvSpPr>
        <xdr:cNvPr id="69" name="テキスト ボックス 68"/>
        <xdr:cNvSpPr txBox="1"/>
      </xdr:nvSpPr>
      <xdr:spPr>
        <a:xfrm>
          <a:off x="2673427"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7874</xdr:rowOff>
    </xdr:from>
    <xdr:to>
      <xdr:col>2</xdr:col>
      <xdr:colOff>638175</xdr:colOff>
      <xdr:row>36</xdr:row>
      <xdr:rowOff>107315</xdr:rowOff>
    </xdr:to>
    <xdr:cxnSp macro="">
      <xdr:nvCxnSpPr>
        <xdr:cNvPr id="70" name="直線コネクタ 69"/>
        <xdr:cNvCxnSpPr/>
      </xdr:nvCxnSpPr>
      <xdr:spPr>
        <a:xfrm>
          <a:off x="1130300" y="6180074"/>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145034</xdr:rowOff>
    </xdr:from>
    <xdr:to>
      <xdr:col>3</xdr:col>
      <xdr:colOff>3175</xdr:colOff>
      <xdr:row>38</xdr:row>
      <xdr:rowOff>75185</xdr:rowOff>
    </xdr:to>
    <xdr:sp macro="" textlink="">
      <xdr:nvSpPr>
        <xdr:cNvPr id="71" name="フローチャート : 判断 70"/>
        <xdr:cNvSpPr/>
      </xdr:nvSpPr>
      <xdr:spPr>
        <a:xfrm>
          <a:off x="1968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66311</xdr:rowOff>
    </xdr:from>
    <xdr:ext cx="469744" cy="259045"/>
    <xdr:sp macro="" textlink="">
      <xdr:nvSpPr>
        <xdr:cNvPr id="72" name="テキスト ボックス 71"/>
        <xdr:cNvSpPr txBox="1"/>
      </xdr:nvSpPr>
      <xdr:spPr>
        <a:xfrm>
          <a:off x="1784427"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123571</xdr:rowOff>
    </xdr:from>
    <xdr:to>
      <xdr:col>1</xdr:col>
      <xdr:colOff>485775</xdr:colOff>
      <xdr:row>38</xdr:row>
      <xdr:rowOff>53721</xdr:rowOff>
    </xdr:to>
    <xdr:sp macro="" textlink="">
      <xdr:nvSpPr>
        <xdr:cNvPr id="73" name="フローチャート : 判断 72"/>
        <xdr:cNvSpPr/>
      </xdr:nvSpPr>
      <xdr:spPr>
        <a:xfrm>
          <a:off x="1079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44848</xdr:rowOff>
    </xdr:from>
    <xdr:ext cx="469744" cy="259045"/>
    <xdr:sp macro="" textlink="">
      <xdr:nvSpPr>
        <xdr:cNvPr id="74" name="テキスト ボックス 73"/>
        <xdr:cNvSpPr txBox="1"/>
      </xdr:nvSpPr>
      <xdr:spPr>
        <a:xfrm>
          <a:off x="895427"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25527</xdr:rowOff>
    </xdr:from>
    <xdr:to>
      <xdr:col>6</xdr:col>
      <xdr:colOff>561975</xdr:colOff>
      <xdr:row>36</xdr:row>
      <xdr:rowOff>127127</xdr:rowOff>
    </xdr:to>
    <xdr:sp macro="" textlink="">
      <xdr:nvSpPr>
        <xdr:cNvPr id="80" name="円/楕円 79"/>
        <xdr:cNvSpPr/>
      </xdr:nvSpPr>
      <xdr:spPr>
        <a:xfrm>
          <a:off x="4584700" y="61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3954</xdr:rowOff>
    </xdr:from>
    <xdr:ext cx="469744" cy="259045"/>
    <xdr:sp macro="" textlink="">
      <xdr:nvSpPr>
        <xdr:cNvPr id="81" name="議会費該当値テキスト"/>
        <xdr:cNvSpPr txBox="1"/>
      </xdr:nvSpPr>
      <xdr:spPr>
        <a:xfrm>
          <a:off x="4686300"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160655</xdr:rowOff>
    </xdr:from>
    <xdr:to>
      <xdr:col>5</xdr:col>
      <xdr:colOff>409575</xdr:colOff>
      <xdr:row>36</xdr:row>
      <xdr:rowOff>90805</xdr:rowOff>
    </xdr:to>
    <xdr:sp macro="" textlink="">
      <xdr:nvSpPr>
        <xdr:cNvPr id="82" name="円/楕円 81"/>
        <xdr:cNvSpPr/>
      </xdr:nvSpPr>
      <xdr:spPr>
        <a:xfrm>
          <a:off x="3746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81932</xdr:rowOff>
    </xdr:from>
    <xdr:ext cx="534377" cy="259045"/>
    <xdr:sp macro="" textlink="">
      <xdr:nvSpPr>
        <xdr:cNvPr id="83" name="テキスト ボックス 82"/>
        <xdr:cNvSpPr txBox="1"/>
      </xdr:nvSpPr>
      <xdr:spPr>
        <a:xfrm>
          <a:off x="3530111" y="62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53848</xdr:rowOff>
    </xdr:from>
    <xdr:to>
      <xdr:col>4</xdr:col>
      <xdr:colOff>206375</xdr:colOff>
      <xdr:row>36</xdr:row>
      <xdr:rowOff>155448</xdr:rowOff>
    </xdr:to>
    <xdr:sp macro="" textlink="">
      <xdr:nvSpPr>
        <xdr:cNvPr id="84" name="円/楕円 83"/>
        <xdr:cNvSpPr/>
      </xdr:nvSpPr>
      <xdr:spPr>
        <a:xfrm>
          <a:off x="2857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525</xdr:rowOff>
    </xdr:from>
    <xdr:ext cx="469744" cy="259045"/>
    <xdr:sp macro="" textlink="">
      <xdr:nvSpPr>
        <xdr:cNvPr id="85" name="テキスト ボックス 84"/>
        <xdr:cNvSpPr txBox="1"/>
      </xdr:nvSpPr>
      <xdr:spPr>
        <a:xfrm>
          <a:off x="2673427" y="600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56515</xdr:rowOff>
    </xdr:from>
    <xdr:to>
      <xdr:col>3</xdr:col>
      <xdr:colOff>3175</xdr:colOff>
      <xdr:row>36</xdr:row>
      <xdr:rowOff>158115</xdr:rowOff>
    </xdr:to>
    <xdr:sp macro="" textlink="">
      <xdr:nvSpPr>
        <xdr:cNvPr id="86" name="円/楕円 85"/>
        <xdr:cNvSpPr/>
      </xdr:nvSpPr>
      <xdr:spPr>
        <a:xfrm>
          <a:off x="1968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3192</xdr:rowOff>
    </xdr:from>
    <xdr:ext cx="469744" cy="259045"/>
    <xdr:sp macro="" textlink="">
      <xdr:nvSpPr>
        <xdr:cNvPr id="87" name="テキスト ボックス 86"/>
        <xdr:cNvSpPr txBox="1"/>
      </xdr:nvSpPr>
      <xdr:spPr>
        <a:xfrm>
          <a:off x="1784427" y="600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128524</xdr:rowOff>
    </xdr:from>
    <xdr:to>
      <xdr:col>1</xdr:col>
      <xdr:colOff>485775</xdr:colOff>
      <xdr:row>36</xdr:row>
      <xdr:rowOff>58674</xdr:rowOff>
    </xdr:to>
    <xdr:sp macro="" textlink="">
      <xdr:nvSpPr>
        <xdr:cNvPr id="88" name="円/楕円 87"/>
        <xdr:cNvSpPr/>
      </xdr:nvSpPr>
      <xdr:spPr>
        <a:xfrm>
          <a:off x="10795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75201</xdr:rowOff>
    </xdr:from>
    <xdr:ext cx="534377" cy="259045"/>
    <xdr:sp macro="" textlink="">
      <xdr:nvSpPr>
        <xdr:cNvPr id="89" name="テキスト ボックス 88"/>
        <xdr:cNvSpPr txBox="1"/>
      </xdr:nvSpPr>
      <xdr:spPr>
        <a:xfrm>
          <a:off x="863111" y="590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53469</xdr:rowOff>
    </xdr:from>
    <xdr:to>
      <xdr:col>6</xdr:col>
      <xdr:colOff>511175</xdr:colOff>
      <xdr:row>54</xdr:row>
      <xdr:rowOff>158200</xdr:rowOff>
    </xdr:to>
    <xdr:cxnSp macro="">
      <xdr:nvCxnSpPr>
        <xdr:cNvPr id="120" name="直線コネクタ 119"/>
        <xdr:cNvCxnSpPr/>
      </xdr:nvCxnSpPr>
      <xdr:spPr>
        <a:xfrm flipV="1">
          <a:off x="3797300" y="9311769"/>
          <a:ext cx="838200" cy="10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104642</xdr:rowOff>
    </xdr:from>
    <xdr:to>
      <xdr:col>5</xdr:col>
      <xdr:colOff>358775</xdr:colOff>
      <xdr:row>54</xdr:row>
      <xdr:rowOff>158200</xdr:rowOff>
    </xdr:to>
    <xdr:cxnSp macro="">
      <xdr:nvCxnSpPr>
        <xdr:cNvPr id="123" name="直線コネクタ 122"/>
        <xdr:cNvCxnSpPr/>
      </xdr:nvCxnSpPr>
      <xdr:spPr>
        <a:xfrm>
          <a:off x="2908300" y="9362942"/>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104642</xdr:rowOff>
    </xdr:from>
    <xdr:to>
      <xdr:col>4</xdr:col>
      <xdr:colOff>155575</xdr:colOff>
      <xdr:row>54</xdr:row>
      <xdr:rowOff>125987</xdr:rowOff>
    </xdr:to>
    <xdr:cxnSp macro="">
      <xdr:nvCxnSpPr>
        <xdr:cNvPr id="126" name="直線コネクタ 125"/>
        <xdr:cNvCxnSpPr/>
      </xdr:nvCxnSpPr>
      <xdr:spPr>
        <a:xfrm flipV="1">
          <a:off x="2019300" y="9362942"/>
          <a:ext cx="889000" cy="2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27870</xdr:rowOff>
    </xdr:from>
    <xdr:to>
      <xdr:col>4</xdr:col>
      <xdr:colOff>206375</xdr:colOff>
      <xdr:row>57</xdr:row>
      <xdr:rowOff>129470</xdr:rowOff>
    </xdr:to>
    <xdr:sp macro="" textlink="">
      <xdr:nvSpPr>
        <xdr:cNvPr id="127" name="フローチャート : 判断 126"/>
        <xdr:cNvSpPr/>
      </xdr:nvSpPr>
      <xdr:spPr>
        <a:xfrm>
          <a:off x="2857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120597</xdr:rowOff>
    </xdr:from>
    <xdr:ext cx="599010" cy="259045"/>
    <xdr:sp macro="" textlink="">
      <xdr:nvSpPr>
        <xdr:cNvPr id="128" name="テキスト ボックス 127"/>
        <xdr:cNvSpPr txBox="1"/>
      </xdr:nvSpPr>
      <xdr:spPr>
        <a:xfrm>
          <a:off x="2608794"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125987</xdr:rowOff>
    </xdr:from>
    <xdr:to>
      <xdr:col>2</xdr:col>
      <xdr:colOff>638175</xdr:colOff>
      <xdr:row>54</xdr:row>
      <xdr:rowOff>159614</xdr:rowOff>
    </xdr:to>
    <xdr:cxnSp macro="">
      <xdr:nvCxnSpPr>
        <xdr:cNvPr id="129" name="直線コネクタ 128"/>
        <xdr:cNvCxnSpPr/>
      </xdr:nvCxnSpPr>
      <xdr:spPr>
        <a:xfrm flipV="1">
          <a:off x="1130300" y="9384287"/>
          <a:ext cx="889000" cy="3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19889</xdr:rowOff>
    </xdr:from>
    <xdr:to>
      <xdr:col>3</xdr:col>
      <xdr:colOff>3175</xdr:colOff>
      <xdr:row>57</xdr:row>
      <xdr:rowOff>121489</xdr:rowOff>
    </xdr:to>
    <xdr:sp macro="" textlink="">
      <xdr:nvSpPr>
        <xdr:cNvPr id="130" name="フローチャート : 判断 129"/>
        <xdr:cNvSpPr/>
      </xdr:nvSpPr>
      <xdr:spPr>
        <a:xfrm>
          <a:off x="1968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112616</xdr:rowOff>
    </xdr:from>
    <xdr:ext cx="599010" cy="259045"/>
    <xdr:sp macro="" textlink="">
      <xdr:nvSpPr>
        <xdr:cNvPr id="131" name="テキスト ボックス 130"/>
        <xdr:cNvSpPr txBox="1"/>
      </xdr:nvSpPr>
      <xdr:spPr>
        <a:xfrm>
          <a:off x="1719794" y="988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56331</xdr:rowOff>
    </xdr:from>
    <xdr:to>
      <xdr:col>1</xdr:col>
      <xdr:colOff>485775</xdr:colOff>
      <xdr:row>57</xdr:row>
      <xdr:rowOff>157931</xdr:rowOff>
    </xdr:to>
    <xdr:sp macro="" textlink="">
      <xdr:nvSpPr>
        <xdr:cNvPr id="132" name="フローチャート : 判断 131"/>
        <xdr:cNvSpPr/>
      </xdr:nvSpPr>
      <xdr:spPr>
        <a:xfrm>
          <a:off x="1079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149058</xdr:rowOff>
    </xdr:from>
    <xdr:ext cx="599010" cy="259045"/>
    <xdr:sp macro="" textlink="">
      <xdr:nvSpPr>
        <xdr:cNvPr id="133" name="テキスト ボックス 132"/>
        <xdr:cNvSpPr txBox="1"/>
      </xdr:nvSpPr>
      <xdr:spPr>
        <a:xfrm>
          <a:off x="830794" y="99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2669</xdr:rowOff>
    </xdr:from>
    <xdr:to>
      <xdr:col>6</xdr:col>
      <xdr:colOff>561975</xdr:colOff>
      <xdr:row>54</xdr:row>
      <xdr:rowOff>104269</xdr:rowOff>
    </xdr:to>
    <xdr:sp macro="" textlink="">
      <xdr:nvSpPr>
        <xdr:cNvPr id="139" name="円/楕円 138"/>
        <xdr:cNvSpPr/>
      </xdr:nvSpPr>
      <xdr:spPr>
        <a:xfrm>
          <a:off x="4584700" y="92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25546</xdr:rowOff>
    </xdr:from>
    <xdr:ext cx="599010" cy="259045"/>
    <xdr:sp macro="" textlink="">
      <xdr:nvSpPr>
        <xdr:cNvPr id="140" name="総務費該当値テキスト"/>
        <xdr:cNvSpPr txBox="1"/>
      </xdr:nvSpPr>
      <xdr:spPr>
        <a:xfrm>
          <a:off x="4686300" y="911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276,405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107400</xdr:rowOff>
    </xdr:from>
    <xdr:to>
      <xdr:col>5</xdr:col>
      <xdr:colOff>409575</xdr:colOff>
      <xdr:row>55</xdr:row>
      <xdr:rowOff>37550</xdr:rowOff>
    </xdr:to>
    <xdr:sp macro="" textlink="">
      <xdr:nvSpPr>
        <xdr:cNvPr id="141" name="円/楕円 140"/>
        <xdr:cNvSpPr/>
      </xdr:nvSpPr>
      <xdr:spPr>
        <a:xfrm>
          <a:off x="3746500" y="93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54077</xdr:rowOff>
    </xdr:from>
    <xdr:ext cx="599010" cy="259045"/>
    <xdr:sp macro="" textlink="">
      <xdr:nvSpPr>
        <xdr:cNvPr id="142" name="テキスト ボックス 141"/>
        <xdr:cNvSpPr txBox="1"/>
      </xdr:nvSpPr>
      <xdr:spPr>
        <a:xfrm>
          <a:off x="3497794" y="914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244,335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53842</xdr:rowOff>
    </xdr:from>
    <xdr:to>
      <xdr:col>4</xdr:col>
      <xdr:colOff>206375</xdr:colOff>
      <xdr:row>54</xdr:row>
      <xdr:rowOff>155442</xdr:rowOff>
    </xdr:to>
    <xdr:sp macro="" textlink="">
      <xdr:nvSpPr>
        <xdr:cNvPr id="143" name="円/楕円 142"/>
        <xdr:cNvSpPr/>
      </xdr:nvSpPr>
      <xdr:spPr>
        <a:xfrm>
          <a:off x="2857500" y="93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519</xdr:rowOff>
    </xdr:from>
    <xdr:ext cx="599010" cy="259045"/>
    <xdr:sp macro="" textlink="">
      <xdr:nvSpPr>
        <xdr:cNvPr id="144" name="テキスト ボックス 143"/>
        <xdr:cNvSpPr txBox="1"/>
      </xdr:nvSpPr>
      <xdr:spPr>
        <a:xfrm>
          <a:off x="2608794" y="908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260,735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75187</xdr:rowOff>
    </xdr:from>
    <xdr:to>
      <xdr:col>3</xdr:col>
      <xdr:colOff>3175</xdr:colOff>
      <xdr:row>55</xdr:row>
      <xdr:rowOff>5337</xdr:rowOff>
    </xdr:to>
    <xdr:sp macro="" textlink="">
      <xdr:nvSpPr>
        <xdr:cNvPr id="145" name="円/楕円 144"/>
        <xdr:cNvSpPr/>
      </xdr:nvSpPr>
      <xdr:spPr>
        <a:xfrm>
          <a:off x="1968500" y="93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21864</xdr:rowOff>
    </xdr:from>
    <xdr:ext cx="599010" cy="259045"/>
    <xdr:sp macro="" textlink="">
      <xdr:nvSpPr>
        <xdr:cNvPr id="146" name="テキスト ボックス 145"/>
        <xdr:cNvSpPr txBox="1"/>
      </xdr:nvSpPr>
      <xdr:spPr>
        <a:xfrm>
          <a:off x="1719794" y="910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254,199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108814</xdr:rowOff>
    </xdr:from>
    <xdr:to>
      <xdr:col>1</xdr:col>
      <xdr:colOff>485775</xdr:colOff>
      <xdr:row>55</xdr:row>
      <xdr:rowOff>38964</xdr:rowOff>
    </xdr:to>
    <xdr:sp macro="" textlink="">
      <xdr:nvSpPr>
        <xdr:cNvPr id="147" name="円/楕円 146"/>
        <xdr:cNvSpPr/>
      </xdr:nvSpPr>
      <xdr:spPr>
        <a:xfrm>
          <a:off x="1079500" y="93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55491</xdr:rowOff>
    </xdr:from>
    <xdr:ext cx="599010" cy="259045"/>
    <xdr:sp macro="" textlink="">
      <xdr:nvSpPr>
        <xdr:cNvPr id="148" name="テキスト ボックス 147"/>
        <xdr:cNvSpPr txBox="1"/>
      </xdr:nvSpPr>
      <xdr:spPr>
        <a:xfrm>
          <a:off x="830794" y="914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37813</xdr:rowOff>
    </xdr:from>
    <xdr:to>
      <xdr:col>6</xdr:col>
      <xdr:colOff>511175</xdr:colOff>
      <xdr:row>76</xdr:row>
      <xdr:rowOff>152698</xdr:rowOff>
    </xdr:to>
    <xdr:cxnSp macro="">
      <xdr:nvCxnSpPr>
        <xdr:cNvPr id="176" name="直線コネクタ 175"/>
        <xdr:cNvCxnSpPr/>
      </xdr:nvCxnSpPr>
      <xdr:spPr>
        <a:xfrm flipV="1">
          <a:off x="3797300" y="13068013"/>
          <a:ext cx="838200" cy="1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152698</xdr:rowOff>
    </xdr:from>
    <xdr:to>
      <xdr:col>5</xdr:col>
      <xdr:colOff>358775</xdr:colOff>
      <xdr:row>76</xdr:row>
      <xdr:rowOff>169363</xdr:rowOff>
    </xdr:to>
    <xdr:cxnSp macro="">
      <xdr:nvCxnSpPr>
        <xdr:cNvPr id="179" name="直線コネクタ 178"/>
        <xdr:cNvCxnSpPr/>
      </xdr:nvCxnSpPr>
      <xdr:spPr>
        <a:xfrm flipV="1">
          <a:off x="2908300" y="13182898"/>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169363</xdr:rowOff>
    </xdr:from>
    <xdr:to>
      <xdr:col>4</xdr:col>
      <xdr:colOff>155575</xdr:colOff>
      <xdr:row>77</xdr:row>
      <xdr:rowOff>56987</xdr:rowOff>
    </xdr:to>
    <xdr:cxnSp macro="">
      <xdr:nvCxnSpPr>
        <xdr:cNvPr id="182" name="直線コネクタ 181"/>
        <xdr:cNvCxnSpPr/>
      </xdr:nvCxnSpPr>
      <xdr:spPr>
        <a:xfrm flipV="1">
          <a:off x="2019300" y="13199563"/>
          <a:ext cx="889000" cy="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159533</xdr:rowOff>
    </xdr:from>
    <xdr:to>
      <xdr:col>4</xdr:col>
      <xdr:colOff>206375</xdr:colOff>
      <xdr:row>77</xdr:row>
      <xdr:rowOff>89683</xdr:rowOff>
    </xdr:to>
    <xdr:sp macro="" textlink="">
      <xdr:nvSpPr>
        <xdr:cNvPr id="183" name="フローチャート : 判断 182"/>
        <xdr:cNvSpPr/>
      </xdr:nvSpPr>
      <xdr:spPr>
        <a:xfrm>
          <a:off x="2857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80810</xdr:rowOff>
    </xdr:from>
    <xdr:ext cx="599010" cy="259045"/>
    <xdr:sp macro="" textlink="">
      <xdr:nvSpPr>
        <xdr:cNvPr id="184" name="テキスト ボックス 183"/>
        <xdr:cNvSpPr txBox="1"/>
      </xdr:nvSpPr>
      <xdr:spPr>
        <a:xfrm>
          <a:off x="2608794"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141154</xdr:rowOff>
    </xdr:from>
    <xdr:to>
      <xdr:col>2</xdr:col>
      <xdr:colOff>638175</xdr:colOff>
      <xdr:row>77</xdr:row>
      <xdr:rowOff>56987</xdr:rowOff>
    </xdr:to>
    <xdr:cxnSp macro="">
      <xdr:nvCxnSpPr>
        <xdr:cNvPr id="185" name="直線コネクタ 184"/>
        <xdr:cNvCxnSpPr/>
      </xdr:nvCxnSpPr>
      <xdr:spPr>
        <a:xfrm>
          <a:off x="1130300" y="12999904"/>
          <a:ext cx="889000" cy="25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50025</xdr:rowOff>
    </xdr:from>
    <xdr:to>
      <xdr:col>3</xdr:col>
      <xdr:colOff>3175</xdr:colOff>
      <xdr:row>77</xdr:row>
      <xdr:rowOff>151625</xdr:rowOff>
    </xdr:to>
    <xdr:sp macro="" textlink="">
      <xdr:nvSpPr>
        <xdr:cNvPr id="186" name="フローチャート : 判断 185"/>
        <xdr:cNvSpPr/>
      </xdr:nvSpPr>
      <xdr:spPr>
        <a:xfrm>
          <a:off x="1968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142752</xdr:rowOff>
    </xdr:from>
    <xdr:ext cx="599010" cy="259045"/>
    <xdr:sp macro="" textlink="">
      <xdr:nvSpPr>
        <xdr:cNvPr id="187" name="テキスト ボックス 186"/>
        <xdr:cNvSpPr txBox="1"/>
      </xdr:nvSpPr>
      <xdr:spPr>
        <a:xfrm>
          <a:off x="1719794"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60668</xdr:rowOff>
    </xdr:from>
    <xdr:to>
      <xdr:col>1</xdr:col>
      <xdr:colOff>485775</xdr:colOff>
      <xdr:row>77</xdr:row>
      <xdr:rowOff>162268</xdr:rowOff>
    </xdr:to>
    <xdr:sp macro="" textlink="">
      <xdr:nvSpPr>
        <xdr:cNvPr id="188" name="フローチャート : 判断 187"/>
        <xdr:cNvSpPr/>
      </xdr:nvSpPr>
      <xdr:spPr>
        <a:xfrm>
          <a:off x="1079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153395</xdr:rowOff>
    </xdr:from>
    <xdr:ext cx="599010" cy="259045"/>
    <xdr:sp macro="" textlink="">
      <xdr:nvSpPr>
        <xdr:cNvPr id="189" name="テキスト ボックス 188"/>
        <xdr:cNvSpPr txBox="1"/>
      </xdr:nvSpPr>
      <xdr:spPr>
        <a:xfrm>
          <a:off x="830794" y="1335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158463</xdr:rowOff>
    </xdr:from>
    <xdr:to>
      <xdr:col>6</xdr:col>
      <xdr:colOff>561975</xdr:colOff>
      <xdr:row>76</xdr:row>
      <xdr:rowOff>88613</xdr:rowOff>
    </xdr:to>
    <xdr:sp macro="" textlink="">
      <xdr:nvSpPr>
        <xdr:cNvPr id="195" name="円/楕円 194"/>
        <xdr:cNvSpPr/>
      </xdr:nvSpPr>
      <xdr:spPr>
        <a:xfrm>
          <a:off x="4584700" y="130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9890</xdr:rowOff>
    </xdr:from>
    <xdr:ext cx="599010" cy="259045"/>
    <xdr:sp macro="" textlink="">
      <xdr:nvSpPr>
        <xdr:cNvPr id="196" name="民生費該当値テキスト"/>
        <xdr:cNvSpPr txBox="1"/>
      </xdr:nvSpPr>
      <xdr:spPr>
        <a:xfrm>
          <a:off x="4686300" y="1286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197,285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101898</xdr:rowOff>
    </xdr:from>
    <xdr:to>
      <xdr:col>5</xdr:col>
      <xdr:colOff>409575</xdr:colOff>
      <xdr:row>77</xdr:row>
      <xdr:rowOff>32048</xdr:rowOff>
    </xdr:to>
    <xdr:sp macro="" textlink="">
      <xdr:nvSpPr>
        <xdr:cNvPr id="197" name="円/楕円 196"/>
        <xdr:cNvSpPr/>
      </xdr:nvSpPr>
      <xdr:spPr>
        <a:xfrm>
          <a:off x="3746500" y="131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23175</xdr:rowOff>
    </xdr:from>
    <xdr:ext cx="599010" cy="259045"/>
    <xdr:sp macro="" textlink="">
      <xdr:nvSpPr>
        <xdr:cNvPr id="198" name="テキスト ボックス 197"/>
        <xdr:cNvSpPr txBox="1"/>
      </xdr:nvSpPr>
      <xdr:spPr>
        <a:xfrm>
          <a:off x="3497794" y="1322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118563</xdr:rowOff>
    </xdr:from>
    <xdr:to>
      <xdr:col>4</xdr:col>
      <xdr:colOff>206375</xdr:colOff>
      <xdr:row>77</xdr:row>
      <xdr:rowOff>48713</xdr:rowOff>
    </xdr:to>
    <xdr:sp macro="" textlink="">
      <xdr:nvSpPr>
        <xdr:cNvPr id="199" name="円/楕円 198"/>
        <xdr:cNvSpPr/>
      </xdr:nvSpPr>
      <xdr:spPr>
        <a:xfrm>
          <a:off x="2857500" y="131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65240</xdr:rowOff>
    </xdr:from>
    <xdr:ext cx="599010" cy="259045"/>
    <xdr:sp macro="" textlink="">
      <xdr:nvSpPr>
        <xdr:cNvPr id="200" name="テキスト ボックス 199"/>
        <xdr:cNvSpPr txBox="1"/>
      </xdr:nvSpPr>
      <xdr:spPr>
        <a:xfrm>
          <a:off x="2608794" y="1292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6187</xdr:rowOff>
    </xdr:from>
    <xdr:to>
      <xdr:col>3</xdr:col>
      <xdr:colOff>3175</xdr:colOff>
      <xdr:row>77</xdr:row>
      <xdr:rowOff>107787</xdr:rowOff>
    </xdr:to>
    <xdr:sp macro="" textlink="">
      <xdr:nvSpPr>
        <xdr:cNvPr id="201" name="円/楕円 200"/>
        <xdr:cNvSpPr/>
      </xdr:nvSpPr>
      <xdr:spPr>
        <a:xfrm>
          <a:off x="1968500" y="1320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124314</xdr:rowOff>
    </xdr:from>
    <xdr:ext cx="599010" cy="259045"/>
    <xdr:sp macro="" textlink="">
      <xdr:nvSpPr>
        <xdr:cNvPr id="202" name="テキスト ボックス 201"/>
        <xdr:cNvSpPr txBox="1"/>
      </xdr:nvSpPr>
      <xdr:spPr>
        <a:xfrm>
          <a:off x="1719794" y="1298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155,591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90354</xdr:rowOff>
    </xdr:from>
    <xdr:to>
      <xdr:col>1</xdr:col>
      <xdr:colOff>485775</xdr:colOff>
      <xdr:row>76</xdr:row>
      <xdr:rowOff>20504</xdr:rowOff>
    </xdr:to>
    <xdr:sp macro="" textlink="">
      <xdr:nvSpPr>
        <xdr:cNvPr id="203" name="円/楕円 202"/>
        <xdr:cNvSpPr/>
      </xdr:nvSpPr>
      <xdr:spPr>
        <a:xfrm>
          <a:off x="1079500" y="129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37031</xdr:rowOff>
    </xdr:from>
    <xdr:ext cx="599010" cy="259045"/>
    <xdr:sp macro="" textlink="">
      <xdr:nvSpPr>
        <xdr:cNvPr id="204" name="テキスト ボックス 203"/>
        <xdr:cNvSpPr txBox="1"/>
      </xdr:nvSpPr>
      <xdr:spPr>
        <a:xfrm>
          <a:off x="830794" y="1272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25172</xdr:rowOff>
    </xdr:from>
    <xdr:to>
      <xdr:col>6</xdr:col>
      <xdr:colOff>511175</xdr:colOff>
      <xdr:row>96</xdr:row>
      <xdr:rowOff>28950</xdr:rowOff>
    </xdr:to>
    <xdr:cxnSp macro="">
      <xdr:nvCxnSpPr>
        <xdr:cNvPr id="233" name="直線コネクタ 232"/>
        <xdr:cNvCxnSpPr/>
      </xdr:nvCxnSpPr>
      <xdr:spPr>
        <a:xfrm flipV="1">
          <a:off x="3797300" y="16484372"/>
          <a:ext cx="8382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3111</xdr:rowOff>
    </xdr:from>
    <xdr:to>
      <xdr:col>5</xdr:col>
      <xdr:colOff>358775</xdr:colOff>
      <xdr:row>96</xdr:row>
      <xdr:rowOff>28950</xdr:rowOff>
    </xdr:to>
    <xdr:cxnSp macro="">
      <xdr:nvCxnSpPr>
        <xdr:cNvPr id="236" name="直線コネクタ 235"/>
        <xdr:cNvCxnSpPr/>
      </xdr:nvCxnSpPr>
      <xdr:spPr>
        <a:xfrm>
          <a:off x="2908300" y="16462311"/>
          <a:ext cx="889000" cy="2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3111</xdr:rowOff>
    </xdr:from>
    <xdr:to>
      <xdr:col>4</xdr:col>
      <xdr:colOff>155575</xdr:colOff>
      <xdr:row>96</xdr:row>
      <xdr:rowOff>101722</xdr:rowOff>
    </xdr:to>
    <xdr:cxnSp macro="">
      <xdr:nvCxnSpPr>
        <xdr:cNvPr id="239" name="直線コネクタ 238"/>
        <xdr:cNvCxnSpPr/>
      </xdr:nvCxnSpPr>
      <xdr:spPr>
        <a:xfrm flipV="1">
          <a:off x="2019300" y="16462311"/>
          <a:ext cx="889000" cy="9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45993</xdr:rowOff>
    </xdr:from>
    <xdr:to>
      <xdr:col>4</xdr:col>
      <xdr:colOff>206375</xdr:colOff>
      <xdr:row>96</xdr:row>
      <xdr:rowOff>147593</xdr:rowOff>
    </xdr:to>
    <xdr:sp macro="" textlink="">
      <xdr:nvSpPr>
        <xdr:cNvPr id="240" name="フローチャート : 判断 239"/>
        <xdr:cNvSpPr/>
      </xdr:nvSpPr>
      <xdr:spPr>
        <a:xfrm>
          <a:off x="2857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138720</xdr:rowOff>
    </xdr:from>
    <xdr:ext cx="534377" cy="259045"/>
    <xdr:sp macro="" textlink="">
      <xdr:nvSpPr>
        <xdr:cNvPr id="241" name="テキスト ボックス 240"/>
        <xdr:cNvSpPr txBox="1"/>
      </xdr:nvSpPr>
      <xdr:spPr>
        <a:xfrm>
          <a:off x="2641111" y="165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106896</xdr:rowOff>
    </xdr:from>
    <xdr:to>
      <xdr:col>2</xdr:col>
      <xdr:colOff>638175</xdr:colOff>
      <xdr:row>96</xdr:row>
      <xdr:rowOff>101722</xdr:rowOff>
    </xdr:to>
    <xdr:cxnSp macro="">
      <xdr:nvCxnSpPr>
        <xdr:cNvPr id="242" name="直線コネクタ 241"/>
        <xdr:cNvCxnSpPr/>
      </xdr:nvCxnSpPr>
      <xdr:spPr>
        <a:xfrm>
          <a:off x="1130300" y="16051746"/>
          <a:ext cx="889000" cy="50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48034</xdr:rowOff>
    </xdr:from>
    <xdr:to>
      <xdr:col>3</xdr:col>
      <xdr:colOff>3175</xdr:colOff>
      <xdr:row>96</xdr:row>
      <xdr:rowOff>149634</xdr:rowOff>
    </xdr:to>
    <xdr:sp macro="" textlink="">
      <xdr:nvSpPr>
        <xdr:cNvPr id="243" name="フローチャート : 判断 242"/>
        <xdr:cNvSpPr/>
      </xdr:nvSpPr>
      <xdr:spPr>
        <a:xfrm>
          <a:off x="1968500" y="1650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166161</xdr:rowOff>
    </xdr:from>
    <xdr:ext cx="534377" cy="259045"/>
    <xdr:sp macro="" textlink="">
      <xdr:nvSpPr>
        <xdr:cNvPr id="244" name="テキスト ボックス 243"/>
        <xdr:cNvSpPr txBox="1"/>
      </xdr:nvSpPr>
      <xdr:spPr>
        <a:xfrm>
          <a:off x="1752111" y="1628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34424</xdr:rowOff>
    </xdr:from>
    <xdr:to>
      <xdr:col>1</xdr:col>
      <xdr:colOff>485775</xdr:colOff>
      <xdr:row>96</xdr:row>
      <xdr:rowOff>136024</xdr:rowOff>
    </xdr:to>
    <xdr:sp macro="" textlink="">
      <xdr:nvSpPr>
        <xdr:cNvPr id="245" name="フローチャート : 判断 244"/>
        <xdr:cNvSpPr/>
      </xdr:nvSpPr>
      <xdr:spPr>
        <a:xfrm>
          <a:off x="1079500" y="1649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127151</xdr:rowOff>
    </xdr:from>
    <xdr:ext cx="534377" cy="259045"/>
    <xdr:sp macro="" textlink="">
      <xdr:nvSpPr>
        <xdr:cNvPr id="246" name="テキスト ボックス 245"/>
        <xdr:cNvSpPr txBox="1"/>
      </xdr:nvSpPr>
      <xdr:spPr>
        <a:xfrm>
          <a:off x="863111" y="165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145822</xdr:rowOff>
    </xdr:from>
    <xdr:to>
      <xdr:col>6</xdr:col>
      <xdr:colOff>561975</xdr:colOff>
      <xdr:row>96</xdr:row>
      <xdr:rowOff>75972</xdr:rowOff>
    </xdr:to>
    <xdr:sp macro="" textlink="">
      <xdr:nvSpPr>
        <xdr:cNvPr id="252" name="円/楕円 251"/>
        <xdr:cNvSpPr/>
      </xdr:nvSpPr>
      <xdr:spPr>
        <a:xfrm>
          <a:off x="4584700" y="164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124249</xdr:rowOff>
    </xdr:from>
    <xdr:ext cx="534377" cy="259045"/>
    <xdr:sp macro="" textlink="">
      <xdr:nvSpPr>
        <xdr:cNvPr id="253" name="衛生費該当値テキスト"/>
        <xdr:cNvSpPr txBox="1"/>
      </xdr:nvSpPr>
      <xdr:spPr>
        <a:xfrm>
          <a:off x="4686300" y="164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70,030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149600</xdr:rowOff>
    </xdr:from>
    <xdr:to>
      <xdr:col>5</xdr:col>
      <xdr:colOff>409575</xdr:colOff>
      <xdr:row>96</xdr:row>
      <xdr:rowOff>79750</xdr:rowOff>
    </xdr:to>
    <xdr:sp macro="" textlink="">
      <xdr:nvSpPr>
        <xdr:cNvPr id="254" name="円/楕円 253"/>
        <xdr:cNvSpPr/>
      </xdr:nvSpPr>
      <xdr:spPr>
        <a:xfrm>
          <a:off x="3746500" y="16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70877</xdr:rowOff>
    </xdr:from>
    <xdr:ext cx="534377" cy="259045"/>
    <xdr:sp macro="" textlink="">
      <xdr:nvSpPr>
        <xdr:cNvPr id="255" name="テキスト ボックス 254"/>
        <xdr:cNvSpPr txBox="1"/>
      </xdr:nvSpPr>
      <xdr:spPr>
        <a:xfrm>
          <a:off x="3530111" y="165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123761</xdr:rowOff>
    </xdr:from>
    <xdr:to>
      <xdr:col>4</xdr:col>
      <xdr:colOff>206375</xdr:colOff>
      <xdr:row>96</xdr:row>
      <xdr:rowOff>53911</xdr:rowOff>
    </xdr:to>
    <xdr:sp macro="" textlink="">
      <xdr:nvSpPr>
        <xdr:cNvPr id="256" name="円/楕円 255"/>
        <xdr:cNvSpPr/>
      </xdr:nvSpPr>
      <xdr:spPr>
        <a:xfrm>
          <a:off x="2857500" y="164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70438</xdr:rowOff>
    </xdr:from>
    <xdr:ext cx="534377" cy="259045"/>
    <xdr:sp macro="" textlink="">
      <xdr:nvSpPr>
        <xdr:cNvPr id="257" name="テキスト ボックス 256"/>
        <xdr:cNvSpPr txBox="1"/>
      </xdr:nvSpPr>
      <xdr:spPr>
        <a:xfrm>
          <a:off x="2641111" y="1618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72,925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50922</xdr:rowOff>
    </xdr:from>
    <xdr:to>
      <xdr:col>3</xdr:col>
      <xdr:colOff>3175</xdr:colOff>
      <xdr:row>96</xdr:row>
      <xdr:rowOff>152522</xdr:rowOff>
    </xdr:to>
    <xdr:sp macro="" textlink="">
      <xdr:nvSpPr>
        <xdr:cNvPr id="258" name="円/楕円 257"/>
        <xdr:cNvSpPr/>
      </xdr:nvSpPr>
      <xdr:spPr>
        <a:xfrm>
          <a:off x="1968500" y="165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143649</xdr:rowOff>
    </xdr:from>
    <xdr:ext cx="534377" cy="259045"/>
    <xdr:sp macro="" textlink="">
      <xdr:nvSpPr>
        <xdr:cNvPr id="259" name="テキスト ボックス 258"/>
        <xdr:cNvSpPr txBox="1"/>
      </xdr:nvSpPr>
      <xdr:spPr>
        <a:xfrm>
          <a:off x="1752111" y="166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56096</xdr:rowOff>
    </xdr:from>
    <xdr:to>
      <xdr:col>1</xdr:col>
      <xdr:colOff>485775</xdr:colOff>
      <xdr:row>93</xdr:row>
      <xdr:rowOff>157696</xdr:rowOff>
    </xdr:to>
    <xdr:sp macro="" textlink="">
      <xdr:nvSpPr>
        <xdr:cNvPr id="260" name="円/楕円 259"/>
        <xdr:cNvSpPr/>
      </xdr:nvSpPr>
      <xdr:spPr>
        <a:xfrm>
          <a:off x="1079500" y="160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2773</xdr:rowOff>
    </xdr:from>
    <xdr:ext cx="599010" cy="259045"/>
    <xdr:sp macro="" textlink="">
      <xdr:nvSpPr>
        <xdr:cNvPr id="261" name="テキスト ボックス 260"/>
        <xdr:cNvSpPr txBox="1"/>
      </xdr:nvSpPr>
      <xdr:spPr>
        <a:xfrm>
          <a:off x="830794" y="1577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7874</xdr:rowOff>
    </xdr:from>
    <xdr:to>
      <xdr:col>12</xdr:col>
      <xdr:colOff>511175</xdr:colOff>
      <xdr:row>39</xdr:row>
      <xdr:rowOff>44450</xdr:rowOff>
    </xdr:to>
    <xdr:cxnSp macro="">
      <xdr:nvCxnSpPr>
        <xdr:cNvPr id="296" name="直線コネクタ 295"/>
        <xdr:cNvCxnSpPr/>
      </xdr:nvCxnSpPr>
      <xdr:spPr>
        <a:xfrm>
          <a:off x="7861300" y="6351524"/>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71946</xdr:rowOff>
    </xdr:from>
    <xdr:to>
      <xdr:col>12</xdr:col>
      <xdr:colOff>561975</xdr:colOff>
      <xdr:row>37</xdr:row>
      <xdr:rowOff>2096</xdr:rowOff>
    </xdr:to>
    <xdr:sp macro="" textlink="">
      <xdr:nvSpPr>
        <xdr:cNvPr id="297" name="フローチャート : 判断 296"/>
        <xdr:cNvSpPr/>
      </xdr:nvSpPr>
      <xdr:spPr>
        <a:xfrm>
          <a:off x="8699500" y="62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18623</xdr:rowOff>
    </xdr:from>
    <xdr:ext cx="469744" cy="259045"/>
    <xdr:sp macro="" textlink="">
      <xdr:nvSpPr>
        <xdr:cNvPr id="298" name="テキスト ボックス 297"/>
        <xdr:cNvSpPr txBox="1"/>
      </xdr:nvSpPr>
      <xdr:spPr>
        <a:xfrm>
          <a:off x="8515427" y="601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7874</xdr:rowOff>
    </xdr:from>
    <xdr:to>
      <xdr:col>11</xdr:col>
      <xdr:colOff>307975</xdr:colOff>
      <xdr:row>37</xdr:row>
      <xdr:rowOff>11113</xdr:rowOff>
    </xdr:to>
    <xdr:cxnSp macro="">
      <xdr:nvCxnSpPr>
        <xdr:cNvPr id="299" name="直線コネクタ 298"/>
        <xdr:cNvCxnSpPr/>
      </xdr:nvCxnSpPr>
      <xdr:spPr>
        <a:xfrm flipV="1">
          <a:off x="6972300" y="635152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125285</xdr:rowOff>
    </xdr:from>
    <xdr:to>
      <xdr:col>11</xdr:col>
      <xdr:colOff>358775</xdr:colOff>
      <xdr:row>36</xdr:row>
      <xdr:rowOff>55435</xdr:rowOff>
    </xdr:to>
    <xdr:sp macro="" textlink="">
      <xdr:nvSpPr>
        <xdr:cNvPr id="300" name="フローチャート : 判断 299"/>
        <xdr:cNvSpPr/>
      </xdr:nvSpPr>
      <xdr:spPr>
        <a:xfrm>
          <a:off x="7810500" y="61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71962</xdr:rowOff>
    </xdr:from>
    <xdr:ext cx="469744" cy="259045"/>
    <xdr:sp macro="" textlink="">
      <xdr:nvSpPr>
        <xdr:cNvPr id="301" name="テキスト ボックス 300"/>
        <xdr:cNvSpPr txBox="1"/>
      </xdr:nvSpPr>
      <xdr:spPr>
        <a:xfrm>
          <a:off x="7626427" y="590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96710</xdr:rowOff>
    </xdr:from>
    <xdr:to>
      <xdr:col>10</xdr:col>
      <xdr:colOff>155575</xdr:colOff>
      <xdr:row>36</xdr:row>
      <xdr:rowOff>26860</xdr:rowOff>
    </xdr:to>
    <xdr:sp macro="" textlink="">
      <xdr:nvSpPr>
        <xdr:cNvPr id="302" name="フローチャート : 判断 301"/>
        <xdr:cNvSpPr/>
      </xdr:nvSpPr>
      <xdr:spPr>
        <a:xfrm>
          <a:off x="6921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43387</xdr:rowOff>
    </xdr:from>
    <xdr:ext cx="469744" cy="259045"/>
    <xdr:sp macro="" textlink="">
      <xdr:nvSpPr>
        <xdr:cNvPr id="303" name="テキスト ボックス 302"/>
        <xdr:cNvSpPr txBox="1"/>
      </xdr:nvSpPr>
      <xdr:spPr>
        <a:xfrm>
          <a:off x="6737427" y="587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128524</xdr:rowOff>
    </xdr:from>
    <xdr:to>
      <xdr:col>11</xdr:col>
      <xdr:colOff>358775</xdr:colOff>
      <xdr:row>37</xdr:row>
      <xdr:rowOff>58674</xdr:rowOff>
    </xdr:to>
    <xdr:sp macro="" textlink="">
      <xdr:nvSpPr>
        <xdr:cNvPr id="315" name="円/楕円 314"/>
        <xdr:cNvSpPr/>
      </xdr:nvSpPr>
      <xdr:spPr>
        <a:xfrm>
          <a:off x="7810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49801</xdr:rowOff>
    </xdr:from>
    <xdr:ext cx="469744" cy="259045"/>
    <xdr:sp macro="" textlink="">
      <xdr:nvSpPr>
        <xdr:cNvPr id="316" name="テキスト ボックス 315"/>
        <xdr:cNvSpPr txBox="1"/>
      </xdr:nvSpPr>
      <xdr:spPr>
        <a:xfrm>
          <a:off x="7626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131763</xdr:rowOff>
    </xdr:from>
    <xdr:to>
      <xdr:col>10</xdr:col>
      <xdr:colOff>155575</xdr:colOff>
      <xdr:row>37</xdr:row>
      <xdr:rowOff>61913</xdr:rowOff>
    </xdr:to>
    <xdr:sp macro="" textlink="">
      <xdr:nvSpPr>
        <xdr:cNvPr id="317" name="円/楕円 316"/>
        <xdr:cNvSpPr/>
      </xdr:nvSpPr>
      <xdr:spPr>
        <a:xfrm>
          <a:off x="6921500" y="63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53040</xdr:rowOff>
    </xdr:from>
    <xdr:ext cx="469744" cy="259045"/>
    <xdr:sp macro="" textlink="">
      <xdr:nvSpPr>
        <xdr:cNvPr id="318" name="テキスト ボックス 317"/>
        <xdr:cNvSpPr txBox="1"/>
      </xdr:nvSpPr>
      <xdr:spPr>
        <a:xfrm>
          <a:off x="6737427" y="639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118020</xdr:rowOff>
    </xdr:from>
    <xdr:to>
      <xdr:col>15</xdr:col>
      <xdr:colOff>180975</xdr:colOff>
      <xdr:row>57</xdr:row>
      <xdr:rowOff>161163</xdr:rowOff>
    </xdr:to>
    <xdr:cxnSp macro="">
      <xdr:nvCxnSpPr>
        <xdr:cNvPr id="345" name="直線コネクタ 344"/>
        <xdr:cNvCxnSpPr/>
      </xdr:nvCxnSpPr>
      <xdr:spPr>
        <a:xfrm flipV="1">
          <a:off x="9639300" y="9890670"/>
          <a:ext cx="838200" cy="4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90304</xdr:rowOff>
    </xdr:from>
    <xdr:to>
      <xdr:col>14</xdr:col>
      <xdr:colOff>28575</xdr:colOff>
      <xdr:row>57</xdr:row>
      <xdr:rowOff>161163</xdr:rowOff>
    </xdr:to>
    <xdr:cxnSp macro="">
      <xdr:nvCxnSpPr>
        <xdr:cNvPr id="348" name="直線コネクタ 347"/>
        <xdr:cNvCxnSpPr/>
      </xdr:nvCxnSpPr>
      <xdr:spPr>
        <a:xfrm>
          <a:off x="8750300" y="9862954"/>
          <a:ext cx="889000" cy="7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75240</xdr:rowOff>
    </xdr:from>
    <xdr:to>
      <xdr:col>12</xdr:col>
      <xdr:colOff>511175</xdr:colOff>
      <xdr:row>57</xdr:row>
      <xdr:rowOff>90304</xdr:rowOff>
    </xdr:to>
    <xdr:cxnSp macro="">
      <xdr:nvCxnSpPr>
        <xdr:cNvPr id="351" name="直線コネクタ 350"/>
        <xdr:cNvCxnSpPr/>
      </xdr:nvCxnSpPr>
      <xdr:spPr>
        <a:xfrm>
          <a:off x="7861300" y="9847890"/>
          <a:ext cx="889000" cy="1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118019</xdr:rowOff>
    </xdr:from>
    <xdr:to>
      <xdr:col>12</xdr:col>
      <xdr:colOff>561975</xdr:colOff>
      <xdr:row>58</xdr:row>
      <xdr:rowOff>48169</xdr:rowOff>
    </xdr:to>
    <xdr:sp macro="" textlink="">
      <xdr:nvSpPr>
        <xdr:cNvPr id="352" name="フローチャート : 判断 351"/>
        <xdr:cNvSpPr/>
      </xdr:nvSpPr>
      <xdr:spPr>
        <a:xfrm>
          <a:off x="8699500" y="989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39296</xdr:rowOff>
    </xdr:from>
    <xdr:ext cx="534377" cy="259045"/>
    <xdr:sp macro="" textlink="">
      <xdr:nvSpPr>
        <xdr:cNvPr id="353" name="テキスト ボックス 352"/>
        <xdr:cNvSpPr txBox="1"/>
      </xdr:nvSpPr>
      <xdr:spPr>
        <a:xfrm>
          <a:off x="8483111" y="998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40714</xdr:rowOff>
    </xdr:from>
    <xdr:to>
      <xdr:col>11</xdr:col>
      <xdr:colOff>307975</xdr:colOff>
      <xdr:row>57</xdr:row>
      <xdr:rowOff>75240</xdr:rowOff>
    </xdr:to>
    <xdr:cxnSp macro="">
      <xdr:nvCxnSpPr>
        <xdr:cNvPr id="354" name="直線コネクタ 353"/>
        <xdr:cNvCxnSpPr/>
      </xdr:nvCxnSpPr>
      <xdr:spPr>
        <a:xfrm>
          <a:off x="6972300" y="9813364"/>
          <a:ext cx="8890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116417</xdr:rowOff>
    </xdr:from>
    <xdr:to>
      <xdr:col>11</xdr:col>
      <xdr:colOff>358775</xdr:colOff>
      <xdr:row>58</xdr:row>
      <xdr:rowOff>46567</xdr:rowOff>
    </xdr:to>
    <xdr:sp macro="" textlink="">
      <xdr:nvSpPr>
        <xdr:cNvPr id="355" name="フローチャート : 判断 354"/>
        <xdr:cNvSpPr/>
      </xdr:nvSpPr>
      <xdr:spPr>
        <a:xfrm>
          <a:off x="7810500" y="988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37694</xdr:rowOff>
    </xdr:from>
    <xdr:ext cx="534377" cy="259045"/>
    <xdr:sp macro="" textlink="">
      <xdr:nvSpPr>
        <xdr:cNvPr id="356" name="テキスト ボックス 355"/>
        <xdr:cNvSpPr txBox="1"/>
      </xdr:nvSpPr>
      <xdr:spPr>
        <a:xfrm>
          <a:off x="7594111" y="99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128770</xdr:rowOff>
    </xdr:from>
    <xdr:to>
      <xdr:col>10</xdr:col>
      <xdr:colOff>155575</xdr:colOff>
      <xdr:row>58</xdr:row>
      <xdr:rowOff>58920</xdr:rowOff>
    </xdr:to>
    <xdr:sp macro="" textlink="">
      <xdr:nvSpPr>
        <xdr:cNvPr id="357" name="フローチャート : 判断 356"/>
        <xdr:cNvSpPr/>
      </xdr:nvSpPr>
      <xdr:spPr>
        <a:xfrm>
          <a:off x="6921500" y="9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50047</xdr:rowOff>
    </xdr:from>
    <xdr:ext cx="534377" cy="259045"/>
    <xdr:sp macro="" textlink="">
      <xdr:nvSpPr>
        <xdr:cNvPr id="358" name="テキスト ボックス 357"/>
        <xdr:cNvSpPr txBox="1"/>
      </xdr:nvSpPr>
      <xdr:spPr>
        <a:xfrm>
          <a:off x="6705111" y="999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67220</xdr:rowOff>
    </xdr:from>
    <xdr:to>
      <xdr:col>15</xdr:col>
      <xdr:colOff>231775</xdr:colOff>
      <xdr:row>57</xdr:row>
      <xdr:rowOff>168820</xdr:rowOff>
    </xdr:to>
    <xdr:sp macro="" textlink="">
      <xdr:nvSpPr>
        <xdr:cNvPr id="364" name="円/楕円 363"/>
        <xdr:cNvSpPr/>
      </xdr:nvSpPr>
      <xdr:spPr>
        <a:xfrm>
          <a:off x="10426700" y="98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45647</xdr:rowOff>
    </xdr:from>
    <xdr:ext cx="534377" cy="259045"/>
    <xdr:sp macro="" textlink="">
      <xdr:nvSpPr>
        <xdr:cNvPr id="365" name="農林水産業費該当値テキスト"/>
        <xdr:cNvSpPr txBox="1"/>
      </xdr:nvSpPr>
      <xdr:spPr>
        <a:xfrm>
          <a:off x="10528300" y="981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84,484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110363</xdr:rowOff>
    </xdr:from>
    <xdr:to>
      <xdr:col>14</xdr:col>
      <xdr:colOff>79375</xdr:colOff>
      <xdr:row>58</xdr:row>
      <xdr:rowOff>40513</xdr:rowOff>
    </xdr:to>
    <xdr:sp macro="" textlink="">
      <xdr:nvSpPr>
        <xdr:cNvPr id="366" name="円/楕円 365"/>
        <xdr:cNvSpPr/>
      </xdr:nvSpPr>
      <xdr:spPr>
        <a:xfrm>
          <a:off x="9588500" y="98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31640</xdr:rowOff>
    </xdr:from>
    <xdr:ext cx="534377" cy="259045"/>
    <xdr:sp macro="" textlink="">
      <xdr:nvSpPr>
        <xdr:cNvPr id="367" name="テキスト ボックス 366"/>
        <xdr:cNvSpPr txBox="1"/>
      </xdr:nvSpPr>
      <xdr:spPr>
        <a:xfrm>
          <a:off x="9372111" y="997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39504</xdr:rowOff>
    </xdr:from>
    <xdr:to>
      <xdr:col>12</xdr:col>
      <xdr:colOff>561975</xdr:colOff>
      <xdr:row>57</xdr:row>
      <xdr:rowOff>141104</xdr:rowOff>
    </xdr:to>
    <xdr:sp macro="" textlink="">
      <xdr:nvSpPr>
        <xdr:cNvPr id="368" name="円/楕円 367"/>
        <xdr:cNvSpPr/>
      </xdr:nvSpPr>
      <xdr:spPr>
        <a:xfrm>
          <a:off x="8699500" y="98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157631</xdr:rowOff>
    </xdr:from>
    <xdr:ext cx="534377" cy="259045"/>
    <xdr:sp macro="" textlink="">
      <xdr:nvSpPr>
        <xdr:cNvPr id="369" name="テキスト ボックス 368"/>
        <xdr:cNvSpPr txBox="1"/>
      </xdr:nvSpPr>
      <xdr:spPr>
        <a:xfrm>
          <a:off x="8483111" y="958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24440</xdr:rowOff>
    </xdr:from>
    <xdr:to>
      <xdr:col>11</xdr:col>
      <xdr:colOff>358775</xdr:colOff>
      <xdr:row>57</xdr:row>
      <xdr:rowOff>126040</xdr:rowOff>
    </xdr:to>
    <xdr:sp macro="" textlink="">
      <xdr:nvSpPr>
        <xdr:cNvPr id="370" name="円/楕円 369"/>
        <xdr:cNvSpPr/>
      </xdr:nvSpPr>
      <xdr:spPr>
        <a:xfrm>
          <a:off x="7810500" y="979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142567</xdr:rowOff>
    </xdr:from>
    <xdr:ext cx="599010" cy="259045"/>
    <xdr:sp macro="" textlink="">
      <xdr:nvSpPr>
        <xdr:cNvPr id="371" name="テキスト ボックス 370"/>
        <xdr:cNvSpPr txBox="1"/>
      </xdr:nvSpPr>
      <xdr:spPr>
        <a:xfrm>
          <a:off x="7561794" y="957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103,198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161364</xdr:rowOff>
    </xdr:from>
    <xdr:to>
      <xdr:col>10</xdr:col>
      <xdr:colOff>155575</xdr:colOff>
      <xdr:row>57</xdr:row>
      <xdr:rowOff>91514</xdr:rowOff>
    </xdr:to>
    <xdr:sp macro="" textlink="">
      <xdr:nvSpPr>
        <xdr:cNvPr id="372" name="円/楕円 371"/>
        <xdr:cNvSpPr/>
      </xdr:nvSpPr>
      <xdr:spPr>
        <a:xfrm>
          <a:off x="6921500" y="97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108041</xdr:rowOff>
    </xdr:from>
    <xdr:ext cx="599010" cy="259045"/>
    <xdr:sp macro="" textlink="">
      <xdr:nvSpPr>
        <xdr:cNvPr id="373" name="テキスト ボックス 372"/>
        <xdr:cNvSpPr txBox="1"/>
      </xdr:nvSpPr>
      <xdr:spPr>
        <a:xfrm>
          <a:off x="6672794" y="953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154084</xdr:rowOff>
    </xdr:from>
    <xdr:to>
      <xdr:col>15</xdr:col>
      <xdr:colOff>180975</xdr:colOff>
      <xdr:row>76</xdr:row>
      <xdr:rowOff>157485</xdr:rowOff>
    </xdr:to>
    <xdr:cxnSp macro="">
      <xdr:nvCxnSpPr>
        <xdr:cNvPr id="400" name="直線コネクタ 399"/>
        <xdr:cNvCxnSpPr/>
      </xdr:nvCxnSpPr>
      <xdr:spPr>
        <a:xfrm>
          <a:off x="9639300" y="13012834"/>
          <a:ext cx="838200" cy="17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154084</xdr:rowOff>
    </xdr:from>
    <xdr:to>
      <xdr:col>14</xdr:col>
      <xdr:colOff>28575</xdr:colOff>
      <xdr:row>76</xdr:row>
      <xdr:rowOff>163300</xdr:rowOff>
    </xdr:to>
    <xdr:cxnSp macro="">
      <xdr:nvCxnSpPr>
        <xdr:cNvPr id="403" name="直線コネクタ 402"/>
        <xdr:cNvCxnSpPr/>
      </xdr:nvCxnSpPr>
      <xdr:spPr>
        <a:xfrm flipV="1">
          <a:off x="8750300" y="13012834"/>
          <a:ext cx="889000" cy="18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163300</xdr:rowOff>
    </xdr:from>
    <xdr:to>
      <xdr:col>12</xdr:col>
      <xdr:colOff>511175</xdr:colOff>
      <xdr:row>78</xdr:row>
      <xdr:rowOff>2586</xdr:rowOff>
    </xdr:to>
    <xdr:cxnSp macro="">
      <xdr:nvCxnSpPr>
        <xdr:cNvPr id="406" name="直線コネクタ 405"/>
        <xdr:cNvCxnSpPr/>
      </xdr:nvCxnSpPr>
      <xdr:spPr>
        <a:xfrm flipV="1">
          <a:off x="7861300" y="13193500"/>
          <a:ext cx="889000" cy="18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80094</xdr:rowOff>
    </xdr:from>
    <xdr:to>
      <xdr:col>12</xdr:col>
      <xdr:colOff>561975</xdr:colOff>
      <xdr:row>78</xdr:row>
      <xdr:rowOff>10244</xdr:rowOff>
    </xdr:to>
    <xdr:sp macro="" textlink="">
      <xdr:nvSpPr>
        <xdr:cNvPr id="407" name="フローチャート : 判断 406"/>
        <xdr:cNvSpPr/>
      </xdr:nvSpPr>
      <xdr:spPr>
        <a:xfrm>
          <a:off x="8699500" y="1328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1371</xdr:rowOff>
    </xdr:from>
    <xdr:ext cx="534377" cy="259045"/>
    <xdr:sp macro="" textlink="">
      <xdr:nvSpPr>
        <xdr:cNvPr id="408" name="テキスト ボックス 407"/>
        <xdr:cNvSpPr txBox="1"/>
      </xdr:nvSpPr>
      <xdr:spPr>
        <a:xfrm>
          <a:off x="8483111" y="133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2586</xdr:rowOff>
    </xdr:from>
    <xdr:to>
      <xdr:col>11</xdr:col>
      <xdr:colOff>307975</xdr:colOff>
      <xdr:row>78</xdr:row>
      <xdr:rowOff>14994</xdr:rowOff>
    </xdr:to>
    <xdr:cxnSp macro="">
      <xdr:nvCxnSpPr>
        <xdr:cNvPr id="409" name="直線コネクタ 408"/>
        <xdr:cNvCxnSpPr/>
      </xdr:nvCxnSpPr>
      <xdr:spPr>
        <a:xfrm flipV="1">
          <a:off x="6972300" y="13375686"/>
          <a:ext cx="889000" cy="1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96005</xdr:rowOff>
    </xdr:from>
    <xdr:to>
      <xdr:col>11</xdr:col>
      <xdr:colOff>358775</xdr:colOff>
      <xdr:row>78</xdr:row>
      <xdr:rowOff>26155</xdr:rowOff>
    </xdr:to>
    <xdr:sp macro="" textlink="">
      <xdr:nvSpPr>
        <xdr:cNvPr id="410" name="フローチャート : 判断 409"/>
        <xdr:cNvSpPr/>
      </xdr:nvSpPr>
      <xdr:spPr>
        <a:xfrm>
          <a:off x="7810500" y="1329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42682</xdr:rowOff>
    </xdr:from>
    <xdr:ext cx="534377" cy="259045"/>
    <xdr:sp macro="" textlink="">
      <xdr:nvSpPr>
        <xdr:cNvPr id="411" name="テキスト ボックス 410"/>
        <xdr:cNvSpPr txBox="1"/>
      </xdr:nvSpPr>
      <xdr:spPr>
        <a:xfrm>
          <a:off x="7594111" y="130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98034</xdr:rowOff>
    </xdr:from>
    <xdr:to>
      <xdr:col>10</xdr:col>
      <xdr:colOff>155575</xdr:colOff>
      <xdr:row>78</xdr:row>
      <xdr:rowOff>28184</xdr:rowOff>
    </xdr:to>
    <xdr:sp macro="" textlink="">
      <xdr:nvSpPr>
        <xdr:cNvPr id="412" name="フローチャート : 判断 411"/>
        <xdr:cNvSpPr/>
      </xdr:nvSpPr>
      <xdr:spPr>
        <a:xfrm>
          <a:off x="6921500" y="132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44711</xdr:rowOff>
    </xdr:from>
    <xdr:ext cx="534377" cy="259045"/>
    <xdr:sp macro="" textlink="">
      <xdr:nvSpPr>
        <xdr:cNvPr id="413" name="テキスト ボックス 412"/>
        <xdr:cNvSpPr txBox="1"/>
      </xdr:nvSpPr>
      <xdr:spPr>
        <a:xfrm>
          <a:off x="6705111" y="1307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106685</xdr:rowOff>
    </xdr:from>
    <xdr:to>
      <xdr:col>15</xdr:col>
      <xdr:colOff>231775</xdr:colOff>
      <xdr:row>77</xdr:row>
      <xdr:rowOff>36835</xdr:rowOff>
    </xdr:to>
    <xdr:sp macro="" textlink="">
      <xdr:nvSpPr>
        <xdr:cNvPr id="419" name="円/楕円 418"/>
        <xdr:cNvSpPr/>
      </xdr:nvSpPr>
      <xdr:spPr>
        <a:xfrm>
          <a:off x="10426700" y="131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129562</xdr:rowOff>
    </xdr:from>
    <xdr:ext cx="534377" cy="259045"/>
    <xdr:sp macro="" textlink="">
      <xdr:nvSpPr>
        <xdr:cNvPr id="420" name="商工費該当値テキスト"/>
        <xdr:cNvSpPr txBox="1"/>
      </xdr:nvSpPr>
      <xdr:spPr>
        <a:xfrm>
          <a:off x="10528300" y="1298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35,555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103284</xdr:rowOff>
    </xdr:from>
    <xdr:to>
      <xdr:col>14</xdr:col>
      <xdr:colOff>79375</xdr:colOff>
      <xdr:row>76</xdr:row>
      <xdr:rowOff>33434</xdr:rowOff>
    </xdr:to>
    <xdr:sp macro="" textlink="">
      <xdr:nvSpPr>
        <xdr:cNvPr id="421" name="円/楕円 420"/>
        <xdr:cNvSpPr/>
      </xdr:nvSpPr>
      <xdr:spPr>
        <a:xfrm>
          <a:off x="9588500" y="129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49961</xdr:rowOff>
    </xdr:from>
    <xdr:ext cx="534377" cy="259045"/>
    <xdr:sp macro="" textlink="">
      <xdr:nvSpPr>
        <xdr:cNvPr id="422" name="テキスト ボックス 421"/>
        <xdr:cNvSpPr txBox="1"/>
      </xdr:nvSpPr>
      <xdr:spPr>
        <a:xfrm>
          <a:off x="9372111" y="127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112500</xdr:rowOff>
    </xdr:from>
    <xdr:to>
      <xdr:col>12</xdr:col>
      <xdr:colOff>561975</xdr:colOff>
      <xdr:row>77</xdr:row>
      <xdr:rowOff>42650</xdr:rowOff>
    </xdr:to>
    <xdr:sp macro="" textlink="">
      <xdr:nvSpPr>
        <xdr:cNvPr id="423" name="円/楕円 422"/>
        <xdr:cNvSpPr/>
      </xdr:nvSpPr>
      <xdr:spPr>
        <a:xfrm>
          <a:off x="8699500" y="131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59178</xdr:rowOff>
    </xdr:from>
    <xdr:ext cx="534377" cy="259045"/>
    <xdr:sp macro="" textlink="">
      <xdr:nvSpPr>
        <xdr:cNvPr id="424" name="テキスト ボックス 423"/>
        <xdr:cNvSpPr txBox="1"/>
      </xdr:nvSpPr>
      <xdr:spPr>
        <a:xfrm>
          <a:off x="8483111" y="1291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123236</xdr:rowOff>
    </xdr:from>
    <xdr:to>
      <xdr:col>11</xdr:col>
      <xdr:colOff>358775</xdr:colOff>
      <xdr:row>78</xdr:row>
      <xdr:rowOff>53386</xdr:rowOff>
    </xdr:to>
    <xdr:sp macro="" textlink="">
      <xdr:nvSpPr>
        <xdr:cNvPr id="425" name="円/楕円 424"/>
        <xdr:cNvSpPr/>
      </xdr:nvSpPr>
      <xdr:spPr>
        <a:xfrm>
          <a:off x="7810500" y="1332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44513</xdr:rowOff>
    </xdr:from>
    <xdr:ext cx="534377" cy="259045"/>
    <xdr:sp macro="" textlink="">
      <xdr:nvSpPr>
        <xdr:cNvPr id="426" name="テキスト ボックス 425"/>
        <xdr:cNvSpPr txBox="1"/>
      </xdr:nvSpPr>
      <xdr:spPr>
        <a:xfrm>
          <a:off x="7594111" y="1341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135644</xdr:rowOff>
    </xdr:from>
    <xdr:to>
      <xdr:col>10</xdr:col>
      <xdr:colOff>155575</xdr:colOff>
      <xdr:row>78</xdr:row>
      <xdr:rowOff>65794</xdr:rowOff>
    </xdr:to>
    <xdr:sp macro="" textlink="">
      <xdr:nvSpPr>
        <xdr:cNvPr id="427" name="円/楕円 426"/>
        <xdr:cNvSpPr/>
      </xdr:nvSpPr>
      <xdr:spPr>
        <a:xfrm>
          <a:off x="6921500" y="133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56921</xdr:rowOff>
    </xdr:from>
    <xdr:ext cx="534377" cy="259045"/>
    <xdr:sp macro="" textlink="">
      <xdr:nvSpPr>
        <xdr:cNvPr id="428" name="テキスト ボックス 427"/>
        <xdr:cNvSpPr txBox="1"/>
      </xdr:nvSpPr>
      <xdr:spPr>
        <a:xfrm>
          <a:off x="6705111" y="1343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163588</xdr:rowOff>
    </xdr:from>
    <xdr:to>
      <xdr:col>15</xdr:col>
      <xdr:colOff>180975</xdr:colOff>
      <xdr:row>95</xdr:row>
      <xdr:rowOff>25160</xdr:rowOff>
    </xdr:to>
    <xdr:cxnSp macro="">
      <xdr:nvCxnSpPr>
        <xdr:cNvPr id="453" name="直線コネクタ 452"/>
        <xdr:cNvCxnSpPr/>
      </xdr:nvCxnSpPr>
      <xdr:spPr>
        <a:xfrm>
          <a:off x="9639300" y="16108438"/>
          <a:ext cx="838200" cy="20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150896</xdr:rowOff>
    </xdr:from>
    <xdr:to>
      <xdr:col>14</xdr:col>
      <xdr:colOff>28575</xdr:colOff>
      <xdr:row>93</xdr:row>
      <xdr:rowOff>163588</xdr:rowOff>
    </xdr:to>
    <xdr:cxnSp macro="">
      <xdr:nvCxnSpPr>
        <xdr:cNvPr id="456" name="直線コネクタ 455"/>
        <xdr:cNvCxnSpPr/>
      </xdr:nvCxnSpPr>
      <xdr:spPr>
        <a:xfrm>
          <a:off x="8750300" y="16095746"/>
          <a:ext cx="889000" cy="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107834</xdr:rowOff>
    </xdr:from>
    <xdr:to>
      <xdr:col>12</xdr:col>
      <xdr:colOff>511175</xdr:colOff>
      <xdr:row>93</xdr:row>
      <xdr:rowOff>150896</xdr:rowOff>
    </xdr:to>
    <xdr:cxnSp macro="">
      <xdr:nvCxnSpPr>
        <xdr:cNvPr id="459" name="直線コネクタ 458"/>
        <xdr:cNvCxnSpPr/>
      </xdr:nvCxnSpPr>
      <xdr:spPr>
        <a:xfrm>
          <a:off x="7861300" y="16052684"/>
          <a:ext cx="889000" cy="4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38128</xdr:rowOff>
    </xdr:from>
    <xdr:to>
      <xdr:col>12</xdr:col>
      <xdr:colOff>561975</xdr:colOff>
      <xdr:row>95</xdr:row>
      <xdr:rowOff>139728</xdr:rowOff>
    </xdr:to>
    <xdr:sp macro="" textlink="">
      <xdr:nvSpPr>
        <xdr:cNvPr id="460" name="フローチャート : 判断 459"/>
        <xdr:cNvSpPr/>
      </xdr:nvSpPr>
      <xdr:spPr>
        <a:xfrm>
          <a:off x="8699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130855</xdr:rowOff>
    </xdr:from>
    <xdr:ext cx="534377" cy="259045"/>
    <xdr:sp macro="" textlink="">
      <xdr:nvSpPr>
        <xdr:cNvPr id="461" name="テキスト ボックス 460"/>
        <xdr:cNvSpPr txBox="1"/>
      </xdr:nvSpPr>
      <xdr:spPr>
        <a:xfrm>
          <a:off x="8483111" y="164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91625</xdr:rowOff>
    </xdr:from>
    <xdr:to>
      <xdr:col>11</xdr:col>
      <xdr:colOff>307975</xdr:colOff>
      <xdr:row>93</xdr:row>
      <xdr:rowOff>107834</xdr:rowOff>
    </xdr:to>
    <xdr:cxnSp macro="">
      <xdr:nvCxnSpPr>
        <xdr:cNvPr id="462" name="直線コネクタ 461"/>
        <xdr:cNvCxnSpPr/>
      </xdr:nvCxnSpPr>
      <xdr:spPr>
        <a:xfrm>
          <a:off x="6972300" y="16036475"/>
          <a:ext cx="8890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48044</xdr:rowOff>
    </xdr:from>
    <xdr:to>
      <xdr:col>11</xdr:col>
      <xdr:colOff>358775</xdr:colOff>
      <xdr:row>95</xdr:row>
      <xdr:rowOff>149644</xdr:rowOff>
    </xdr:to>
    <xdr:sp macro="" textlink="">
      <xdr:nvSpPr>
        <xdr:cNvPr id="463" name="フローチャート : 判断 462"/>
        <xdr:cNvSpPr/>
      </xdr:nvSpPr>
      <xdr:spPr>
        <a:xfrm>
          <a:off x="7810500" y="1633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140771</xdr:rowOff>
    </xdr:from>
    <xdr:ext cx="534377" cy="259045"/>
    <xdr:sp macro="" textlink="">
      <xdr:nvSpPr>
        <xdr:cNvPr id="464" name="テキスト ボックス 463"/>
        <xdr:cNvSpPr txBox="1"/>
      </xdr:nvSpPr>
      <xdr:spPr>
        <a:xfrm>
          <a:off x="7594111" y="164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125882</xdr:rowOff>
    </xdr:from>
    <xdr:to>
      <xdr:col>10</xdr:col>
      <xdr:colOff>155575</xdr:colOff>
      <xdr:row>96</xdr:row>
      <xdr:rowOff>56032</xdr:rowOff>
    </xdr:to>
    <xdr:sp macro="" textlink="">
      <xdr:nvSpPr>
        <xdr:cNvPr id="465" name="フローチャート : 判断 464"/>
        <xdr:cNvSpPr/>
      </xdr:nvSpPr>
      <xdr:spPr>
        <a:xfrm>
          <a:off x="6921500" y="164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47159</xdr:rowOff>
    </xdr:from>
    <xdr:ext cx="534377" cy="259045"/>
    <xdr:sp macro="" textlink="">
      <xdr:nvSpPr>
        <xdr:cNvPr id="466" name="テキスト ボックス 465"/>
        <xdr:cNvSpPr txBox="1"/>
      </xdr:nvSpPr>
      <xdr:spPr>
        <a:xfrm>
          <a:off x="6705111" y="165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145810</xdr:rowOff>
    </xdr:from>
    <xdr:to>
      <xdr:col>15</xdr:col>
      <xdr:colOff>231775</xdr:colOff>
      <xdr:row>95</xdr:row>
      <xdr:rowOff>75960</xdr:rowOff>
    </xdr:to>
    <xdr:sp macro="" textlink="">
      <xdr:nvSpPr>
        <xdr:cNvPr id="472" name="円/楕円 471"/>
        <xdr:cNvSpPr/>
      </xdr:nvSpPr>
      <xdr:spPr>
        <a:xfrm>
          <a:off x="10426700" y="16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124237</xdr:rowOff>
    </xdr:from>
    <xdr:ext cx="534377" cy="259045"/>
    <xdr:sp macro="" textlink="">
      <xdr:nvSpPr>
        <xdr:cNvPr id="473" name="土木費該当値テキスト"/>
        <xdr:cNvSpPr txBox="1"/>
      </xdr:nvSpPr>
      <xdr:spPr>
        <a:xfrm>
          <a:off x="10528300" y="162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90,042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112788</xdr:rowOff>
    </xdr:from>
    <xdr:to>
      <xdr:col>14</xdr:col>
      <xdr:colOff>79375</xdr:colOff>
      <xdr:row>94</xdr:row>
      <xdr:rowOff>42938</xdr:rowOff>
    </xdr:to>
    <xdr:sp macro="" textlink="">
      <xdr:nvSpPr>
        <xdr:cNvPr id="474" name="円/楕円 473"/>
        <xdr:cNvSpPr/>
      </xdr:nvSpPr>
      <xdr:spPr>
        <a:xfrm>
          <a:off x="9588500" y="160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59465</xdr:rowOff>
    </xdr:from>
    <xdr:ext cx="599010" cy="259045"/>
    <xdr:sp macro="" textlink="">
      <xdr:nvSpPr>
        <xdr:cNvPr id="475" name="テキスト ボックス 474"/>
        <xdr:cNvSpPr txBox="1"/>
      </xdr:nvSpPr>
      <xdr:spPr>
        <a:xfrm>
          <a:off x="9339794" y="1583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125,820</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100096</xdr:rowOff>
    </xdr:from>
    <xdr:to>
      <xdr:col>12</xdr:col>
      <xdr:colOff>561975</xdr:colOff>
      <xdr:row>94</xdr:row>
      <xdr:rowOff>30246</xdr:rowOff>
    </xdr:to>
    <xdr:sp macro="" textlink="">
      <xdr:nvSpPr>
        <xdr:cNvPr id="476" name="円/楕円 475"/>
        <xdr:cNvSpPr/>
      </xdr:nvSpPr>
      <xdr:spPr>
        <a:xfrm>
          <a:off x="8699500" y="1604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46773</xdr:rowOff>
    </xdr:from>
    <xdr:ext cx="599010" cy="259045"/>
    <xdr:sp macro="" textlink="">
      <xdr:nvSpPr>
        <xdr:cNvPr id="477" name="テキスト ボックス 476"/>
        <xdr:cNvSpPr txBox="1"/>
      </xdr:nvSpPr>
      <xdr:spPr>
        <a:xfrm>
          <a:off x="8450794" y="1582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128,041</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57034</xdr:rowOff>
    </xdr:from>
    <xdr:to>
      <xdr:col>11</xdr:col>
      <xdr:colOff>358775</xdr:colOff>
      <xdr:row>93</xdr:row>
      <xdr:rowOff>158634</xdr:rowOff>
    </xdr:to>
    <xdr:sp macro="" textlink="">
      <xdr:nvSpPr>
        <xdr:cNvPr id="478" name="円/楕円 477"/>
        <xdr:cNvSpPr/>
      </xdr:nvSpPr>
      <xdr:spPr>
        <a:xfrm>
          <a:off x="7810500" y="1600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3711</xdr:rowOff>
    </xdr:from>
    <xdr:ext cx="599010" cy="259045"/>
    <xdr:sp macro="" textlink="">
      <xdr:nvSpPr>
        <xdr:cNvPr id="479" name="テキスト ボックス 478"/>
        <xdr:cNvSpPr txBox="1"/>
      </xdr:nvSpPr>
      <xdr:spPr>
        <a:xfrm>
          <a:off x="7561794" y="157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135,576</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40825</xdr:rowOff>
    </xdr:from>
    <xdr:to>
      <xdr:col>10</xdr:col>
      <xdr:colOff>155575</xdr:colOff>
      <xdr:row>93</xdr:row>
      <xdr:rowOff>142425</xdr:rowOff>
    </xdr:to>
    <xdr:sp macro="" textlink="">
      <xdr:nvSpPr>
        <xdr:cNvPr id="480" name="円/楕円 479"/>
        <xdr:cNvSpPr/>
      </xdr:nvSpPr>
      <xdr:spPr>
        <a:xfrm>
          <a:off x="6921500" y="1598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91</xdr:row>
      <xdr:rowOff>158952</xdr:rowOff>
    </xdr:from>
    <xdr:ext cx="599010" cy="259045"/>
    <xdr:sp macro="" textlink="">
      <xdr:nvSpPr>
        <xdr:cNvPr id="481" name="テキスト ボックス 480"/>
        <xdr:cNvSpPr txBox="1"/>
      </xdr:nvSpPr>
      <xdr:spPr>
        <a:xfrm>
          <a:off x="6672794" y="1576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115973</xdr:rowOff>
    </xdr:from>
    <xdr:to>
      <xdr:col>23</xdr:col>
      <xdr:colOff>517525</xdr:colOff>
      <xdr:row>37</xdr:row>
      <xdr:rowOff>27677</xdr:rowOff>
    </xdr:to>
    <xdr:cxnSp macro="">
      <xdr:nvCxnSpPr>
        <xdr:cNvPr id="514" name="直線コネクタ 513"/>
        <xdr:cNvCxnSpPr/>
      </xdr:nvCxnSpPr>
      <xdr:spPr>
        <a:xfrm flipV="1">
          <a:off x="15481300" y="6116723"/>
          <a:ext cx="838200" cy="25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20619</xdr:rowOff>
    </xdr:from>
    <xdr:to>
      <xdr:col>22</xdr:col>
      <xdr:colOff>365125</xdr:colOff>
      <xdr:row>37</xdr:row>
      <xdr:rowOff>27677</xdr:rowOff>
    </xdr:to>
    <xdr:cxnSp macro="">
      <xdr:nvCxnSpPr>
        <xdr:cNvPr id="517" name="直線コネクタ 516"/>
        <xdr:cNvCxnSpPr/>
      </xdr:nvCxnSpPr>
      <xdr:spPr>
        <a:xfrm>
          <a:off x="14592300" y="6192819"/>
          <a:ext cx="889000" cy="1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20619</xdr:rowOff>
    </xdr:from>
    <xdr:to>
      <xdr:col>21</xdr:col>
      <xdr:colOff>161925</xdr:colOff>
      <xdr:row>37</xdr:row>
      <xdr:rowOff>16323</xdr:rowOff>
    </xdr:to>
    <xdr:cxnSp macro="">
      <xdr:nvCxnSpPr>
        <xdr:cNvPr id="520" name="直線コネクタ 519"/>
        <xdr:cNvCxnSpPr/>
      </xdr:nvCxnSpPr>
      <xdr:spPr>
        <a:xfrm flipV="1">
          <a:off x="13703300" y="6192819"/>
          <a:ext cx="889000" cy="1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106721</xdr:rowOff>
    </xdr:from>
    <xdr:to>
      <xdr:col>21</xdr:col>
      <xdr:colOff>212725</xdr:colOff>
      <xdr:row>38</xdr:row>
      <xdr:rowOff>36871</xdr:rowOff>
    </xdr:to>
    <xdr:sp macro="" textlink="">
      <xdr:nvSpPr>
        <xdr:cNvPr id="521" name="フローチャート : 判断 520"/>
        <xdr:cNvSpPr/>
      </xdr:nvSpPr>
      <xdr:spPr>
        <a:xfrm>
          <a:off x="14541500" y="645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27998</xdr:rowOff>
    </xdr:from>
    <xdr:ext cx="534377" cy="259045"/>
    <xdr:sp macro="" textlink="">
      <xdr:nvSpPr>
        <xdr:cNvPr id="522" name="テキスト ボックス 521"/>
        <xdr:cNvSpPr txBox="1"/>
      </xdr:nvSpPr>
      <xdr:spPr>
        <a:xfrm>
          <a:off x="14325111" y="654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16323</xdr:rowOff>
    </xdr:from>
    <xdr:to>
      <xdr:col>19</xdr:col>
      <xdr:colOff>644525</xdr:colOff>
      <xdr:row>37</xdr:row>
      <xdr:rowOff>44831</xdr:rowOff>
    </xdr:to>
    <xdr:cxnSp macro="">
      <xdr:nvCxnSpPr>
        <xdr:cNvPr id="523" name="直線コネクタ 522"/>
        <xdr:cNvCxnSpPr/>
      </xdr:nvCxnSpPr>
      <xdr:spPr>
        <a:xfrm flipV="1">
          <a:off x="12814300" y="6359973"/>
          <a:ext cx="889000" cy="2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105169</xdr:rowOff>
    </xdr:from>
    <xdr:to>
      <xdr:col>20</xdr:col>
      <xdr:colOff>9525</xdr:colOff>
      <xdr:row>38</xdr:row>
      <xdr:rowOff>35319</xdr:rowOff>
    </xdr:to>
    <xdr:sp macro="" textlink="">
      <xdr:nvSpPr>
        <xdr:cNvPr id="524" name="フローチャート : 判断 523"/>
        <xdr:cNvSpPr/>
      </xdr:nvSpPr>
      <xdr:spPr>
        <a:xfrm>
          <a:off x="13652500" y="644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26446</xdr:rowOff>
    </xdr:from>
    <xdr:ext cx="534377" cy="259045"/>
    <xdr:sp macro="" textlink="">
      <xdr:nvSpPr>
        <xdr:cNvPr id="525" name="テキスト ボックス 524"/>
        <xdr:cNvSpPr txBox="1"/>
      </xdr:nvSpPr>
      <xdr:spPr>
        <a:xfrm>
          <a:off x="13436111" y="654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126419</xdr:rowOff>
    </xdr:from>
    <xdr:to>
      <xdr:col>18</xdr:col>
      <xdr:colOff>492125</xdr:colOff>
      <xdr:row>38</xdr:row>
      <xdr:rowOff>56569</xdr:rowOff>
    </xdr:to>
    <xdr:sp macro="" textlink="">
      <xdr:nvSpPr>
        <xdr:cNvPr id="526" name="フローチャート : 判断 525"/>
        <xdr:cNvSpPr/>
      </xdr:nvSpPr>
      <xdr:spPr>
        <a:xfrm>
          <a:off x="12763500" y="647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47696</xdr:rowOff>
    </xdr:from>
    <xdr:ext cx="534377" cy="259045"/>
    <xdr:sp macro="" textlink="">
      <xdr:nvSpPr>
        <xdr:cNvPr id="527" name="テキスト ボックス 526"/>
        <xdr:cNvSpPr txBox="1"/>
      </xdr:nvSpPr>
      <xdr:spPr>
        <a:xfrm>
          <a:off x="12547111" y="656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65173</xdr:rowOff>
    </xdr:from>
    <xdr:to>
      <xdr:col>23</xdr:col>
      <xdr:colOff>568325</xdr:colOff>
      <xdr:row>35</xdr:row>
      <xdr:rowOff>166773</xdr:rowOff>
    </xdr:to>
    <xdr:sp macro="" textlink="">
      <xdr:nvSpPr>
        <xdr:cNvPr id="533" name="円/楕円 532"/>
        <xdr:cNvSpPr/>
      </xdr:nvSpPr>
      <xdr:spPr>
        <a:xfrm>
          <a:off x="16268700" y="606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88050</xdr:rowOff>
    </xdr:from>
    <xdr:ext cx="534377" cy="259045"/>
    <xdr:sp macro="" textlink="">
      <xdr:nvSpPr>
        <xdr:cNvPr id="534" name="消防費該当値テキスト"/>
        <xdr:cNvSpPr txBox="1"/>
      </xdr:nvSpPr>
      <xdr:spPr>
        <a:xfrm>
          <a:off x="16370300" y="591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74,491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148327</xdr:rowOff>
    </xdr:from>
    <xdr:to>
      <xdr:col>22</xdr:col>
      <xdr:colOff>415925</xdr:colOff>
      <xdr:row>37</xdr:row>
      <xdr:rowOff>78477</xdr:rowOff>
    </xdr:to>
    <xdr:sp macro="" textlink="">
      <xdr:nvSpPr>
        <xdr:cNvPr id="535" name="円/楕円 534"/>
        <xdr:cNvSpPr/>
      </xdr:nvSpPr>
      <xdr:spPr>
        <a:xfrm>
          <a:off x="15430500" y="632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95004</xdr:rowOff>
    </xdr:from>
    <xdr:ext cx="534377" cy="259045"/>
    <xdr:sp macro="" textlink="">
      <xdr:nvSpPr>
        <xdr:cNvPr id="536" name="テキスト ボックス 535"/>
        <xdr:cNvSpPr txBox="1"/>
      </xdr:nvSpPr>
      <xdr:spPr>
        <a:xfrm>
          <a:off x="15214111" y="609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141269</xdr:rowOff>
    </xdr:from>
    <xdr:to>
      <xdr:col>21</xdr:col>
      <xdr:colOff>212725</xdr:colOff>
      <xdr:row>36</xdr:row>
      <xdr:rowOff>71419</xdr:rowOff>
    </xdr:to>
    <xdr:sp macro="" textlink="">
      <xdr:nvSpPr>
        <xdr:cNvPr id="537" name="円/楕円 536"/>
        <xdr:cNvSpPr/>
      </xdr:nvSpPr>
      <xdr:spPr>
        <a:xfrm>
          <a:off x="14541500" y="614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87946</xdr:rowOff>
    </xdr:from>
    <xdr:ext cx="534377" cy="259045"/>
    <xdr:sp macro="" textlink="">
      <xdr:nvSpPr>
        <xdr:cNvPr id="538" name="テキスト ボックス 537"/>
        <xdr:cNvSpPr txBox="1"/>
      </xdr:nvSpPr>
      <xdr:spPr>
        <a:xfrm>
          <a:off x="14325111" y="591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66,502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136973</xdr:rowOff>
    </xdr:from>
    <xdr:to>
      <xdr:col>20</xdr:col>
      <xdr:colOff>9525</xdr:colOff>
      <xdr:row>37</xdr:row>
      <xdr:rowOff>67123</xdr:rowOff>
    </xdr:to>
    <xdr:sp macro="" textlink="">
      <xdr:nvSpPr>
        <xdr:cNvPr id="539" name="円/楕円 538"/>
        <xdr:cNvSpPr/>
      </xdr:nvSpPr>
      <xdr:spPr>
        <a:xfrm>
          <a:off x="13652500" y="630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83650</xdr:rowOff>
    </xdr:from>
    <xdr:ext cx="534377" cy="259045"/>
    <xdr:sp macro="" textlink="">
      <xdr:nvSpPr>
        <xdr:cNvPr id="540" name="テキスト ボックス 539"/>
        <xdr:cNvSpPr txBox="1"/>
      </xdr:nvSpPr>
      <xdr:spPr>
        <a:xfrm>
          <a:off x="13436111" y="608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165481</xdr:rowOff>
    </xdr:from>
    <xdr:to>
      <xdr:col>18</xdr:col>
      <xdr:colOff>492125</xdr:colOff>
      <xdr:row>37</xdr:row>
      <xdr:rowOff>95631</xdr:rowOff>
    </xdr:to>
    <xdr:sp macro="" textlink="">
      <xdr:nvSpPr>
        <xdr:cNvPr id="541" name="円/楕円 540"/>
        <xdr:cNvSpPr/>
      </xdr:nvSpPr>
      <xdr:spPr>
        <a:xfrm>
          <a:off x="12763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112158</xdr:rowOff>
    </xdr:from>
    <xdr:ext cx="534377" cy="259045"/>
    <xdr:sp macro="" textlink="">
      <xdr:nvSpPr>
        <xdr:cNvPr id="542" name="テキスト ボックス 541"/>
        <xdr:cNvSpPr txBox="1"/>
      </xdr:nvSpPr>
      <xdr:spPr>
        <a:xfrm>
          <a:off x="12547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41503</xdr:rowOff>
    </xdr:from>
    <xdr:to>
      <xdr:col>23</xdr:col>
      <xdr:colOff>517525</xdr:colOff>
      <xdr:row>56</xdr:row>
      <xdr:rowOff>71957</xdr:rowOff>
    </xdr:to>
    <xdr:cxnSp macro="">
      <xdr:nvCxnSpPr>
        <xdr:cNvPr id="569" name="直線コネクタ 568"/>
        <xdr:cNvCxnSpPr/>
      </xdr:nvCxnSpPr>
      <xdr:spPr>
        <a:xfrm>
          <a:off x="15481300" y="9642703"/>
          <a:ext cx="838200" cy="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41503</xdr:rowOff>
    </xdr:from>
    <xdr:to>
      <xdr:col>22</xdr:col>
      <xdr:colOff>365125</xdr:colOff>
      <xdr:row>56</xdr:row>
      <xdr:rowOff>153732</xdr:rowOff>
    </xdr:to>
    <xdr:cxnSp macro="">
      <xdr:nvCxnSpPr>
        <xdr:cNvPr id="572" name="直線コネクタ 571"/>
        <xdr:cNvCxnSpPr/>
      </xdr:nvCxnSpPr>
      <xdr:spPr>
        <a:xfrm flipV="1">
          <a:off x="14592300" y="9642703"/>
          <a:ext cx="889000" cy="11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149575</xdr:rowOff>
    </xdr:from>
    <xdr:to>
      <xdr:col>21</xdr:col>
      <xdr:colOff>161925</xdr:colOff>
      <xdr:row>56</xdr:row>
      <xdr:rowOff>153732</xdr:rowOff>
    </xdr:to>
    <xdr:cxnSp macro="">
      <xdr:nvCxnSpPr>
        <xdr:cNvPr id="575" name="直線コネクタ 574"/>
        <xdr:cNvCxnSpPr/>
      </xdr:nvCxnSpPr>
      <xdr:spPr>
        <a:xfrm>
          <a:off x="13703300" y="9750775"/>
          <a:ext cx="889000" cy="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104902</xdr:rowOff>
    </xdr:from>
    <xdr:to>
      <xdr:col>21</xdr:col>
      <xdr:colOff>212725</xdr:colOff>
      <xdr:row>57</xdr:row>
      <xdr:rowOff>35052</xdr:rowOff>
    </xdr:to>
    <xdr:sp macro="" textlink="">
      <xdr:nvSpPr>
        <xdr:cNvPr id="576" name="フローチャート : 判断 575"/>
        <xdr:cNvSpPr/>
      </xdr:nvSpPr>
      <xdr:spPr>
        <a:xfrm>
          <a:off x="14541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26179</xdr:rowOff>
    </xdr:from>
    <xdr:ext cx="534377" cy="259045"/>
    <xdr:sp macro="" textlink="">
      <xdr:nvSpPr>
        <xdr:cNvPr id="577" name="テキスト ボックス 576"/>
        <xdr:cNvSpPr txBox="1"/>
      </xdr:nvSpPr>
      <xdr:spPr>
        <a:xfrm>
          <a:off x="14325111" y="97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135196</xdr:rowOff>
    </xdr:from>
    <xdr:to>
      <xdr:col>19</xdr:col>
      <xdr:colOff>644525</xdr:colOff>
      <xdr:row>56</xdr:row>
      <xdr:rowOff>149575</xdr:rowOff>
    </xdr:to>
    <xdr:cxnSp macro="">
      <xdr:nvCxnSpPr>
        <xdr:cNvPr id="578" name="直線コネクタ 577"/>
        <xdr:cNvCxnSpPr/>
      </xdr:nvCxnSpPr>
      <xdr:spPr>
        <a:xfrm>
          <a:off x="12814300" y="9564946"/>
          <a:ext cx="889000" cy="18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97527</xdr:rowOff>
    </xdr:from>
    <xdr:to>
      <xdr:col>20</xdr:col>
      <xdr:colOff>9525</xdr:colOff>
      <xdr:row>57</xdr:row>
      <xdr:rowOff>27677</xdr:rowOff>
    </xdr:to>
    <xdr:sp macro="" textlink="">
      <xdr:nvSpPr>
        <xdr:cNvPr id="579" name="フローチャート : 判断 578"/>
        <xdr:cNvSpPr/>
      </xdr:nvSpPr>
      <xdr:spPr>
        <a:xfrm>
          <a:off x="13652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44204</xdr:rowOff>
    </xdr:from>
    <xdr:ext cx="534377" cy="259045"/>
    <xdr:sp macro="" textlink="">
      <xdr:nvSpPr>
        <xdr:cNvPr id="580" name="テキスト ボックス 579"/>
        <xdr:cNvSpPr txBox="1"/>
      </xdr:nvSpPr>
      <xdr:spPr>
        <a:xfrm>
          <a:off x="13436111" y="94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90381</xdr:rowOff>
    </xdr:from>
    <xdr:to>
      <xdr:col>18</xdr:col>
      <xdr:colOff>492125</xdr:colOff>
      <xdr:row>57</xdr:row>
      <xdr:rowOff>20531</xdr:rowOff>
    </xdr:to>
    <xdr:sp macro="" textlink="">
      <xdr:nvSpPr>
        <xdr:cNvPr id="581" name="フローチャート : 判断 580"/>
        <xdr:cNvSpPr/>
      </xdr:nvSpPr>
      <xdr:spPr>
        <a:xfrm>
          <a:off x="12763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11658</xdr:rowOff>
    </xdr:from>
    <xdr:ext cx="534377" cy="259045"/>
    <xdr:sp macro="" textlink="">
      <xdr:nvSpPr>
        <xdr:cNvPr id="582" name="テキスト ボックス 581"/>
        <xdr:cNvSpPr txBox="1"/>
      </xdr:nvSpPr>
      <xdr:spPr>
        <a:xfrm>
          <a:off x="12547111" y="97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21157</xdr:rowOff>
    </xdr:from>
    <xdr:to>
      <xdr:col>23</xdr:col>
      <xdr:colOff>568325</xdr:colOff>
      <xdr:row>56</xdr:row>
      <xdr:rowOff>122757</xdr:rowOff>
    </xdr:to>
    <xdr:sp macro="" textlink="">
      <xdr:nvSpPr>
        <xdr:cNvPr id="588" name="円/楕円 587"/>
        <xdr:cNvSpPr/>
      </xdr:nvSpPr>
      <xdr:spPr>
        <a:xfrm>
          <a:off x="16268700" y="96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171034</xdr:rowOff>
    </xdr:from>
    <xdr:ext cx="534377" cy="259045"/>
    <xdr:sp macro="" textlink="">
      <xdr:nvSpPr>
        <xdr:cNvPr id="589" name="教育費該当値テキスト"/>
        <xdr:cNvSpPr txBox="1"/>
      </xdr:nvSpPr>
      <xdr:spPr>
        <a:xfrm>
          <a:off x="16370300" y="96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89,817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162153</xdr:rowOff>
    </xdr:from>
    <xdr:to>
      <xdr:col>22</xdr:col>
      <xdr:colOff>415925</xdr:colOff>
      <xdr:row>56</xdr:row>
      <xdr:rowOff>92303</xdr:rowOff>
    </xdr:to>
    <xdr:sp macro="" textlink="">
      <xdr:nvSpPr>
        <xdr:cNvPr id="590" name="円/楕円 589"/>
        <xdr:cNvSpPr/>
      </xdr:nvSpPr>
      <xdr:spPr>
        <a:xfrm>
          <a:off x="15430500" y="95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108830</xdr:rowOff>
    </xdr:from>
    <xdr:ext cx="534377" cy="259045"/>
    <xdr:sp macro="" textlink="">
      <xdr:nvSpPr>
        <xdr:cNvPr id="591" name="テキスト ボックス 590"/>
        <xdr:cNvSpPr txBox="1"/>
      </xdr:nvSpPr>
      <xdr:spPr>
        <a:xfrm>
          <a:off x="15214111" y="93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96,478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102932</xdr:rowOff>
    </xdr:from>
    <xdr:to>
      <xdr:col>21</xdr:col>
      <xdr:colOff>212725</xdr:colOff>
      <xdr:row>57</xdr:row>
      <xdr:rowOff>33082</xdr:rowOff>
    </xdr:to>
    <xdr:sp macro="" textlink="">
      <xdr:nvSpPr>
        <xdr:cNvPr id="592" name="円/楕円 591"/>
        <xdr:cNvSpPr/>
      </xdr:nvSpPr>
      <xdr:spPr>
        <a:xfrm>
          <a:off x="14541500" y="97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49609</xdr:rowOff>
    </xdr:from>
    <xdr:ext cx="534377" cy="259045"/>
    <xdr:sp macro="" textlink="">
      <xdr:nvSpPr>
        <xdr:cNvPr id="593" name="テキスト ボックス 592"/>
        <xdr:cNvSpPr txBox="1"/>
      </xdr:nvSpPr>
      <xdr:spPr>
        <a:xfrm>
          <a:off x="14325111" y="94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98775</xdr:rowOff>
    </xdr:from>
    <xdr:to>
      <xdr:col>20</xdr:col>
      <xdr:colOff>9525</xdr:colOff>
      <xdr:row>57</xdr:row>
      <xdr:rowOff>28925</xdr:rowOff>
    </xdr:to>
    <xdr:sp macro="" textlink="">
      <xdr:nvSpPr>
        <xdr:cNvPr id="594" name="円/楕円 593"/>
        <xdr:cNvSpPr/>
      </xdr:nvSpPr>
      <xdr:spPr>
        <a:xfrm>
          <a:off x="13652500" y="969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20052</xdr:rowOff>
    </xdr:from>
    <xdr:ext cx="534377" cy="259045"/>
    <xdr:sp macro="" textlink="">
      <xdr:nvSpPr>
        <xdr:cNvPr id="595" name="テキスト ボックス 594"/>
        <xdr:cNvSpPr txBox="1"/>
      </xdr:nvSpPr>
      <xdr:spPr>
        <a:xfrm>
          <a:off x="13436111" y="979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84396</xdr:rowOff>
    </xdr:from>
    <xdr:to>
      <xdr:col>18</xdr:col>
      <xdr:colOff>492125</xdr:colOff>
      <xdr:row>56</xdr:row>
      <xdr:rowOff>14546</xdr:rowOff>
    </xdr:to>
    <xdr:sp macro="" textlink="">
      <xdr:nvSpPr>
        <xdr:cNvPr id="596" name="円/楕円 595"/>
        <xdr:cNvSpPr/>
      </xdr:nvSpPr>
      <xdr:spPr>
        <a:xfrm>
          <a:off x="12763500" y="95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31073</xdr:rowOff>
    </xdr:from>
    <xdr:ext cx="599010" cy="259045"/>
    <xdr:sp macro="" textlink="">
      <xdr:nvSpPr>
        <xdr:cNvPr id="597" name="テキスト ボックス 596"/>
        <xdr:cNvSpPr txBox="1"/>
      </xdr:nvSpPr>
      <xdr:spPr>
        <a:xfrm>
          <a:off x="12514794" y="928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112863</xdr:rowOff>
    </xdr:from>
    <xdr:to>
      <xdr:col>23</xdr:col>
      <xdr:colOff>517525</xdr:colOff>
      <xdr:row>79</xdr:row>
      <xdr:rowOff>41356</xdr:rowOff>
    </xdr:to>
    <xdr:cxnSp macro="">
      <xdr:nvCxnSpPr>
        <xdr:cNvPr id="626" name="直線コネクタ 625"/>
        <xdr:cNvCxnSpPr/>
      </xdr:nvCxnSpPr>
      <xdr:spPr>
        <a:xfrm flipV="1">
          <a:off x="15481300" y="13485963"/>
          <a:ext cx="838200" cy="9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41356</xdr:rowOff>
    </xdr:from>
    <xdr:to>
      <xdr:col>22</xdr:col>
      <xdr:colOff>365125</xdr:colOff>
      <xdr:row>79</xdr:row>
      <xdr:rowOff>41821</xdr:rowOff>
    </xdr:to>
    <xdr:cxnSp macro="">
      <xdr:nvCxnSpPr>
        <xdr:cNvPr id="629" name="直線コネクタ 628"/>
        <xdr:cNvCxnSpPr/>
      </xdr:nvCxnSpPr>
      <xdr:spPr>
        <a:xfrm flipV="1">
          <a:off x="14592300" y="13585906"/>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41821</xdr:rowOff>
    </xdr:from>
    <xdr:to>
      <xdr:col>21</xdr:col>
      <xdr:colOff>161925</xdr:colOff>
      <xdr:row>79</xdr:row>
      <xdr:rowOff>44450</xdr:rowOff>
    </xdr:to>
    <xdr:cxnSp macro="">
      <xdr:nvCxnSpPr>
        <xdr:cNvPr id="632" name="直線コネクタ 631"/>
        <xdr:cNvCxnSpPr/>
      </xdr:nvCxnSpPr>
      <xdr:spPr>
        <a:xfrm flipV="1">
          <a:off x="13703300" y="1358637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33" name="フローチャート : 判断 632"/>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34" name="テキスト ボックス 633"/>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41996</xdr:rowOff>
    </xdr:from>
    <xdr:to>
      <xdr:col>19</xdr:col>
      <xdr:colOff>644525</xdr:colOff>
      <xdr:row>79</xdr:row>
      <xdr:rowOff>44450</xdr:rowOff>
    </xdr:to>
    <xdr:cxnSp macro="">
      <xdr:nvCxnSpPr>
        <xdr:cNvPr id="635" name="直線コネクタ 634"/>
        <xdr:cNvCxnSpPr/>
      </xdr:nvCxnSpPr>
      <xdr:spPr>
        <a:xfrm>
          <a:off x="12814300" y="13586546"/>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36" name="フローチャート : 判断 635"/>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37" name="テキスト ボックス 636"/>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38" name="フローチャート : 判断 637"/>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39" name="テキスト ボックス 638"/>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62063</xdr:rowOff>
    </xdr:from>
    <xdr:to>
      <xdr:col>23</xdr:col>
      <xdr:colOff>568325</xdr:colOff>
      <xdr:row>78</xdr:row>
      <xdr:rowOff>163663</xdr:rowOff>
    </xdr:to>
    <xdr:sp macro="" textlink="">
      <xdr:nvSpPr>
        <xdr:cNvPr id="645" name="円/楕円 644"/>
        <xdr:cNvSpPr/>
      </xdr:nvSpPr>
      <xdr:spPr>
        <a:xfrm>
          <a:off x="16268700" y="134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21440</xdr:rowOff>
    </xdr:from>
    <xdr:ext cx="534377" cy="259045"/>
    <xdr:sp macro="" textlink="">
      <xdr:nvSpPr>
        <xdr:cNvPr id="646" name="災害復旧費該当値テキスト"/>
        <xdr:cNvSpPr txBox="1"/>
      </xdr:nvSpPr>
      <xdr:spPr>
        <a:xfrm>
          <a:off x="16370300" y="132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162006</xdr:rowOff>
    </xdr:from>
    <xdr:to>
      <xdr:col>22</xdr:col>
      <xdr:colOff>415925</xdr:colOff>
      <xdr:row>79</xdr:row>
      <xdr:rowOff>92156</xdr:rowOff>
    </xdr:to>
    <xdr:sp macro="" textlink="">
      <xdr:nvSpPr>
        <xdr:cNvPr id="647" name="円/楕円 646"/>
        <xdr:cNvSpPr/>
      </xdr:nvSpPr>
      <xdr:spPr>
        <a:xfrm>
          <a:off x="15430500" y="135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83283</xdr:rowOff>
    </xdr:from>
    <xdr:ext cx="378565" cy="259045"/>
    <xdr:sp macro="" textlink="">
      <xdr:nvSpPr>
        <xdr:cNvPr id="648" name="テキスト ボックス 647"/>
        <xdr:cNvSpPr txBox="1"/>
      </xdr:nvSpPr>
      <xdr:spPr>
        <a:xfrm>
          <a:off x="15292017" y="13627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162471</xdr:rowOff>
    </xdr:from>
    <xdr:to>
      <xdr:col>21</xdr:col>
      <xdr:colOff>212725</xdr:colOff>
      <xdr:row>79</xdr:row>
      <xdr:rowOff>92621</xdr:rowOff>
    </xdr:to>
    <xdr:sp macro="" textlink="">
      <xdr:nvSpPr>
        <xdr:cNvPr id="649" name="円/楕円 648"/>
        <xdr:cNvSpPr/>
      </xdr:nvSpPr>
      <xdr:spPr>
        <a:xfrm>
          <a:off x="145415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83748</xdr:rowOff>
    </xdr:from>
    <xdr:ext cx="378565" cy="259045"/>
    <xdr:sp macro="" textlink="">
      <xdr:nvSpPr>
        <xdr:cNvPr id="650" name="テキスト ボックス 649"/>
        <xdr:cNvSpPr txBox="1"/>
      </xdr:nvSpPr>
      <xdr:spPr>
        <a:xfrm>
          <a:off x="14403017" y="13628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162646</xdr:rowOff>
    </xdr:from>
    <xdr:to>
      <xdr:col>18</xdr:col>
      <xdr:colOff>492125</xdr:colOff>
      <xdr:row>79</xdr:row>
      <xdr:rowOff>92796</xdr:rowOff>
    </xdr:to>
    <xdr:sp macro="" textlink="">
      <xdr:nvSpPr>
        <xdr:cNvPr id="653" name="円/楕円 652"/>
        <xdr:cNvSpPr/>
      </xdr:nvSpPr>
      <xdr:spPr>
        <a:xfrm>
          <a:off x="12763500" y="135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83923</xdr:rowOff>
    </xdr:from>
    <xdr:ext cx="378565" cy="259045"/>
    <xdr:sp macro="" textlink="">
      <xdr:nvSpPr>
        <xdr:cNvPr id="654" name="テキスト ボックス 653"/>
        <xdr:cNvSpPr txBox="1"/>
      </xdr:nvSpPr>
      <xdr:spPr>
        <a:xfrm>
          <a:off x="12625017" y="13628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125513</xdr:rowOff>
    </xdr:from>
    <xdr:to>
      <xdr:col>23</xdr:col>
      <xdr:colOff>517525</xdr:colOff>
      <xdr:row>95</xdr:row>
      <xdr:rowOff>143779</xdr:rowOff>
    </xdr:to>
    <xdr:cxnSp macro="">
      <xdr:nvCxnSpPr>
        <xdr:cNvPr id="681" name="直線コネクタ 680"/>
        <xdr:cNvCxnSpPr/>
      </xdr:nvCxnSpPr>
      <xdr:spPr>
        <a:xfrm>
          <a:off x="15481300" y="16413263"/>
          <a:ext cx="8382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91008</xdr:rowOff>
    </xdr:from>
    <xdr:to>
      <xdr:col>22</xdr:col>
      <xdr:colOff>365125</xdr:colOff>
      <xdr:row>95</xdr:row>
      <xdr:rowOff>125513</xdr:rowOff>
    </xdr:to>
    <xdr:cxnSp macro="">
      <xdr:nvCxnSpPr>
        <xdr:cNvPr id="684" name="直線コネクタ 683"/>
        <xdr:cNvCxnSpPr/>
      </xdr:nvCxnSpPr>
      <xdr:spPr>
        <a:xfrm>
          <a:off x="14592300" y="16378758"/>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91008</xdr:rowOff>
    </xdr:from>
    <xdr:to>
      <xdr:col>21</xdr:col>
      <xdr:colOff>161925</xdr:colOff>
      <xdr:row>95</xdr:row>
      <xdr:rowOff>101245</xdr:rowOff>
    </xdr:to>
    <xdr:cxnSp macro="">
      <xdr:nvCxnSpPr>
        <xdr:cNvPr id="687" name="直線コネクタ 686"/>
        <xdr:cNvCxnSpPr/>
      </xdr:nvCxnSpPr>
      <xdr:spPr>
        <a:xfrm flipV="1">
          <a:off x="13703300" y="16378758"/>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88" name="フローチャート : 判断 687"/>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689" name="テキスト ボックス 688"/>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63649</xdr:rowOff>
    </xdr:from>
    <xdr:to>
      <xdr:col>19</xdr:col>
      <xdr:colOff>644525</xdr:colOff>
      <xdr:row>95</xdr:row>
      <xdr:rowOff>101245</xdr:rowOff>
    </xdr:to>
    <xdr:cxnSp macro="">
      <xdr:nvCxnSpPr>
        <xdr:cNvPr id="690" name="直線コネクタ 689"/>
        <xdr:cNvCxnSpPr/>
      </xdr:nvCxnSpPr>
      <xdr:spPr>
        <a:xfrm>
          <a:off x="12814300" y="16351399"/>
          <a:ext cx="889000" cy="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691" name="フローチャート : 判断 690"/>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692" name="テキスト ボックス 691"/>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693" name="フローチャート : 判断 692"/>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694" name="テキスト ボックス 693"/>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92979</xdr:rowOff>
    </xdr:from>
    <xdr:to>
      <xdr:col>23</xdr:col>
      <xdr:colOff>568325</xdr:colOff>
      <xdr:row>96</xdr:row>
      <xdr:rowOff>23129</xdr:rowOff>
    </xdr:to>
    <xdr:sp macro="" textlink="">
      <xdr:nvSpPr>
        <xdr:cNvPr id="700" name="円/楕円 699"/>
        <xdr:cNvSpPr/>
      </xdr:nvSpPr>
      <xdr:spPr>
        <a:xfrm>
          <a:off x="16268700" y="163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115856</xdr:rowOff>
    </xdr:from>
    <xdr:ext cx="599010" cy="259045"/>
    <xdr:sp macro="" textlink="">
      <xdr:nvSpPr>
        <xdr:cNvPr id="701" name="公債費該当値テキスト"/>
        <xdr:cNvSpPr txBox="1"/>
      </xdr:nvSpPr>
      <xdr:spPr>
        <a:xfrm>
          <a:off x="16370300" y="1623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111,608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74713</xdr:rowOff>
    </xdr:from>
    <xdr:to>
      <xdr:col>22</xdr:col>
      <xdr:colOff>415925</xdr:colOff>
      <xdr:row>96</xdr:row>
      <xdr:rowOff>4863</xdr:rowOff>
    </xdr:to>
    <xdr:sp macro="" textlink="">
      <xdr:nvSpPr>
        <xdr:cNvPr id="702" name="円/楕円 701"/>
        <xdr:cNvSpPr/>
      </xdr:nvSpPr>
      <xdr:spPr>
        <a:xfrm>
          <a:off x="15430500" y="163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21390</xdr:rowOff>
    </xdr:from>
    <xdr:ext cx="599010" cy="259045"/>
    <xdr:sp macro="" textlink="">
      <xdr:nvSpPr>
        <xdr:cNvPr id="703" name="テキスト ボックス 702"/>
        <xdr:cNvSpPr txBox="1"/>
      </xdr:nvSpPr>
      <xdr:spPr>
        <a:xfrm>
          <a:off x="15181794" y="1613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115,603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40208</xdr:rowOff>
    </xdr:from>
    <xdr:to>
      <xdr:col>21</xdr:col>
      <xdr:colOff>212725</xdr:colOff>
      <xdr:row>95</xdr:row>
      <xdr:rowOff>141808</xdr:rowOff>
    </xdr:to>
    <xdr:sp macro="" textlink="">
      <xdr:nvSpPr>
        <xdr:cNvPr id="704" name="円/楕円 703"/>
        <xdr:cNvSpPr/>
      </xdr:nvSpPr>
      <xdr:spPr>
        <a:xfrm>
          <a:off x="14541500" y="163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158335</xdr:rowOff>
    </xdr:from>
    <xdr:ext cx="599010" cy="259045"/>
    <xdr:sp macro="" textlink="">
      <xdr:nvSpPr>
        <xdr:cNvPr id="705" name="テキスト ボックス 704"/>
        <xdr:cNvSpPr txBox="1"/>
      </xdr:nvSpPr>
      <xdr:spPr>
        <a:xfrm>
          <a:off x="14292794" y="1610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123,150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50445</xdr:rowOff>
    </xdr:from>
    <xdr:to>
      <xdr:col>20</xdr:col>
      <xdr:colOff>9525</xdr:colOff>
      <xdr:row>95</xdr:row>
      <xdr:rowOff>152045</xdr:rowOff>
    </xdr:to>
    <xdr:sp macro="" textlink="">
      <xdr:nvSpPr>
        <xdr:cNvPr id="706" name="円/楕円 705"/>
        <xdr:cNvSpPr/>
      </xdr:nvSpPr>
      <xdr:spPr>
        <a:xfrm>
          <a:off x="13652500" y="163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168572</xdr:rowOff>
    </xdr:from>
    <xdr:ext cx="599010" cy="259045"/>
    <xdr:sp macro="" textlink="">
      <xdr:nvSpPr>
        <xdr:cNvPr id="707" name="テキスト ボックス 706"/>
        <xdr:cNvSpPr txBox="1"/>
      </xdr:nvSpPr>
      <xdr:spPr>
        <a:xfrm>
          <a:off x="13403794" y="1611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12849</xdr:rowOff>
    </xdr:from>
    <xdr:to>
      <xdr:col>18</xdr:col>
      <xdr:colOff>492125</xdr:colOff>
      <xdr:row>95</xdr:row>
      <xdr:rowOff>114449</xdr:rowOff>
    </xdr:to>
    <xdr:sp macro="" textlink="">
      <xdr:nvSpPr>
        <xdr:cNvPr id="708" name="円/楕円 707"/>
        <xdr:cNvSpPr/>
      </xdr:nvSpPr>
      <xdr:spPr>
        <a:xfrm>
          <a:off x="12763500" y="163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130976</xdr:rowOff>
    </xdr:from>
    <xdr:ext cx="599010" cy="259045"/>
    <xdr:sp macro="" textlink="">
      <xdr:nvSpPr>
        <xdr:cNvPr id="709" name="テキスト ボックス 708"/>
        <xdr:cNvSpPr txBox="1"/>
      </xdr:nvSpPr>
      <xdr:spPr>
        <a:xfrm>
          <a:off x="12514794" y="1607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106045</xdr:rowOff>
    </xdr:from>
    <xdr:to>
      <xdr:col>28</xdr:col>
      <xdr:colOff>365125</xdr:colOff>
      <xdr:row>39</xdr:row>
      <xdr:rowOff>36195</xdr:rowOff>
    </xdr:to>
    <xdr:sp macro="" textlink="">
      <xdr:nvSpPr>
        <xdr:cNvPr id="748" name="フローチャート : 判断 747"/>
        <xdr:cNvSpPr/>
      </xdr:nvSpPr>
      <xdr:spPr>
        <a:xfrm>
          <a:off x="19494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52722</xdr:rowOff>
    </xdr:from>
    <xdr:ext cx="378565" cy="259045"/>
    <xdr:sp macro="" textlink="">
      <xdr:nvSpPr>
        <xdr:cNvPr id="749" name="テキスト ボックス 748"/>
        <xdr:cNvSpPr txBox="1"/>
      </xdr:nvSpPr>
      <xdr:spPr>
        <a:xfrm>
          <a:off x="19356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128143</xdr:rowOff>
    </xdr:from>
    <xdr:to>
      <xdr:col>27</xdr:col>
      <xdr:colOff>161925</xdr:colOff>
      <xdr:row>39</xdr:row>
      <xdr:rowOff>58293</xdr:rowOff>
    </xdr:to>
    <xdr:sp macro="" textlink="">
      <xdr:nvSpPr>
        <xdr:cNvPr id="750" name="フローチャート : 判断 749"/>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74820</xdr:rowOff>
    </xdr:from>
    <xdr:ext cx="313932" cy="259045"/>
    <xdr:sp macro="" textlink="">
      <xdr:nvSpPr>
        <xdr:cNvPr id="751" name="テキスト ボックス 750"/>
        <xdr:cNvSpPr txBox="1"/>
      </xdr:nvSpPr>
      <xdr:spPr>
        <a:xfrm>
          <a:off x="18499333" y="6418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80" name="テキスト ボックス 779"/>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82" name="テキスト ボックス 781"/>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84" name="テキスト ボックス 783"/>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86" name="テキスト ボックス 785"/>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8" name="直線コネクタ 78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3" name="直線コネクタ 79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5" name="フローチャート : 判断 79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6" name="直線コネクタ 79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7" name="フローチャート : 判断 796"/>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8" name="テキスト ボックス 79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9" name="直線コネクタ 79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0" name="フローチャート : 判断 79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1" name="テキスト ボックス 80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3" name="フローチャート : 判断 80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4" name="テキスト ボックス 80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05" name="フローチャート : 判断 804"/>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06" name="テキスト ボックス 805"/>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2" name="円/楕円 81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4" name="円/楕円 81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5" name="テキスト ボックス 814"/>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6" name="円/楕円 81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7" name="テキスト ボックス 816"/>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8" name="円/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19" name="テキスト ボックス 818"/>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0" name="円/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1" name="テキスト ボックス 82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保育所等の施設維持運営のために翌年度以降に必要な経費について積立てを行っており、将来負担の軽減を図っているため、基金積立金の費用が高い数値となっていることから類似団体と比べて高い数値となっている。</a:t>
          </a:r>
          <a:endParaRPr kumimoji="1" lang="en-US" altLang="ja-JP" sz="1300">
            <a:latin typeface="ＭＳ Ｐゴシック"/>
          </a:endParaRPr>
        </a:p>
        <a:p>
          <a:r>
            <a:rPr kumimoji="1" lang="ja-JP" altLang="en-US" sz="1300">
              <a:latin typeface="ＭＳ Ｐゴシック"/>
            </a:rPr>
            <a:t>　民生費は建設から既に５０年が経過し施設の老朽化が進み、耐震性にも問題がある三崎保育所改築工事の実施により高い数値となっている。</a:t>
          </a:r>
          <a:endParaRPr kumimoji="1" lang="en-US" altLang="ja-JP" sz="1300">
            <a:latin typeface="ＭＳ Ｐゴシック"/>
          </a:endParaRPr>
        </a:p>
        <a:p>
          <a:r>
            <a:rPr kumimoji="1" lang="ja-JP" altLang="en-US" sz="1300">
              <a:latin typeface="ＭＳ Ｐゴシック"/>
            </a:rPr>
            <a:t>　商工費については、平成</a:t>
          </a:r>
          <a:r>
            <a:rPr kumimoji="1" lang="en-US" altLang="ja-JP" sz="1300">
              <a:latin typeface="ＭＳ Ｐゴシック"/>
            </a:rPr>
            <a:t>25</a:t>
          </a:r>
          <a:r>
            <a:rPr kumimoji="1" lang="ja-JP" altLang="en-US" sz="1300">
              <a:latin typeface="ＭＳ Ｐゴシック"/>
            </a:rPr>
            <a:t>年度「佐田岬観光まちづくり実施計画」を策定、平成</a:t>
          </a:r>
          <a:r>
            <a:rPr kumimoji="1" lang="en-US" altLang="ja-JP" sz="1300">
              <a:latin typeface="ＭＳ Ｐゴシック"/>
            </a:rPr>
            <a:t>26</a:t>
          </a:r>
          <a:r>
            <a:rPr kumimoji="1" lang="ja-JP" altLang="en-US" sz="1300">
              <a:latin typeface="ＭＳ Ｐゴシック"/>
            </a:rPr>
            <a:t>年度から観光施設の充実を図っているため経費が上昇傾向にある。</a:t>
          </a:r>
          <a:endParaRPr kumimoji="1" lang="en-US" altLang="ja-JP" sz="1300">
            <a:latin typeface="ＭＳ Ｐゴシック"/>
          </a:endParaRPr>
        </a:p>
        <a:p>
          <a:r>
            <a:rPr kumimoji="1" lang="ja-JP" altLang="en-US" sz="1300">
              <a:latin typeface="ＭＳ Ｐゴシック"/>
            </a:rPr>
            <a:t>　消防費は原子力発電所を有している特殊性により原子力災害対策防護施設整備の建設を実施しているため類似団体と比べて高い数値となっている。今後も町民の安心・安全の確保に努めていくため高い数値になることが予想される。</a:t>
          </a:r>
          <a:endParaRPr kumimoji="1" lang="en-US" altLang="ja-JP" sz="1300">
            <a:latin typeface="ＭＳ Ｐゴシック"/>
          </a:endParaRPr>
        </a:p>
        <a:p>
          <a:r>
            <a:rPr kumimoji="1" lang="ja-JP" altLang="en-US" sz="1300">
              <a:latin typeface="ＭＳ Ｐゴシック"/>
            </a:rPr>
            <a:t>　災害復旧費においては</a:t>
          </a:r>
          <a:r>
            <a:rPr kumimoji="1" lang="en-US" altLang="ja-JP" sz="1300">
              <a:latin typeface="ＭＳ Ｐゴシック"/>
            </a:rPr>
            <a:t>6</a:t>
          </a:r>
          <a:r>
            <a:rPr kumimoji="1" lang="ja-JP" altLang="en-US" sz="1300">
              <a:latin typeface="ＭＳ Ｐゴシック"/>
            </a:rPr>
            <a:t>月に発生した豪雨の影響により町内において道路擁壁崩壊等の災害が多数発生したため前年度までと比較して高い数値となっている。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普通会計に係る予算は歳入歳出が均衡であり、それに基づく決算により実質収支比率は低い水準となっている。引き続き適正化を図る。</a:t>
          </a:r>
        </a:p>
        <a:p>
          <a:r>
            <a:rPr kumimoji="1" lang="ja-JP" altLang="en-US" sz="1400">
              <a:latin typeface="ＭＳ ゴシック" pitchFamily="49" charset="-128"/>
              <a:ea typeface="ＭＳ ゴシック" pitchFamily="49" charset="-128"/>
            </a:rPr>
            <a:t>　また、財政調整基金の残高は確保しているものの、中長期財政計画では減少する見込みである。基金規模を判断し後年度に備える。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水道事業会計のみ地方公営企業法を適用している。</a:t>
          </a:r>
        </a:p>
        <a:p>
          <a:r>
            <a:rPr kumimoji="1" lang="ja-JP" altLang="en-US" sz="1400">
              <a:latin typeface="ＭＳ ゴシック" pitchFamily="49" charset="-128"/>
              <a:ea typeface="ＭＳ ゴシック" pitchFamily="49" charset="-128"/>
            </a:rPr>
            <a:t>　一般会計以外の会計の決算見込みを判断し、繰り出しを行っているため、各会計の黒字額は低い水準である。引き続き適正化を図る。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89\Desktop\&#12304;&#36001;&#25919;&#29366;&#27841;&#36039;&#26009;&#38598;&#12305;_384429_&#20234;&#26041;&#30010;_2016\&#12304;&#36001;&#25919;&#29366;&#27841;&#36039;&#26009;&#38598;&#12305;_384429_&#20234;&#26041;&#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50.8</v>
          </cell>
        </row>
        <row r="55">
          <cell r="G55" t="str">
            <v>類似団体内平均値</v>
          </cell>
          <cell r="N55">
            <v>0</v>
          </cell>
        </row>
        <row r="57">
          <cell r="N57">
            <v>55.3</v>
          </cell>
        </row>
        <row r="72">
          <cell r="K72" t="str">
            <v>H24</v>
          </cell>
          <cell r="L72" t="str">
            <v>H25</v>
          </cell>
          <cell r="M72" t="str">
            <v>H26</v>
          </cell>
          <cell r="N72" t="str">
            <v>H27</v>
          </cell>
          <cell r="O72" t="str">
            <v>H28</v>
          </cell>
        </row>
        <row r="73">
          <cell r="G73" t="str">
            <v>当該団体値</v>
          </cell>
        </row>
        <row r="75">
          <cell r="K75">
            <v>10.7</v>
          </cell>
          <cell r="L75">
            <v>9.9</v>
          </cell>
          <cell r="M75">
            <v>8.5</v>
          </cell>
          <cell r="N75">
            <v>6.8</v>
          </cell>
          <cell r="O75">
            <v>5.9</v>
          </cell>
        </row>
        <row r="77">
          <cell r="G77" t="str">
            <v>類似団体内平均値</v>
          </cell>
          <cell r="K77">
            <v>64.7</v>
          </cell>
          <cell r="L77">
            <v>55.2</v>
          </cell>
          <cell r="M77">
            <v>54</v>
          </cell>
          <cell r="N77">
            <v>0</v>
          </cell>
          <cell r="O77">
            <v>0</v>
          </cell>
        </row>
        <row r="79">
          <cell r="K79">
            <v>13.3</v>
          </cell>
          <cell r="L79">
            <v>12.5</v>
          </cell>
          <cell r="M79">
            <v>11.5</v>
          </cell>
          <cell r="N79">
            <v>8.6</v>
          </cell>
          <cell r="O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10688360</v>
      </c>
      <c r="BO4" s="381"/>
      <c r="BP4" s="381"/>
      <c r="BQ4" s="381"/>
      <c r="BR4" s="381"/>
      <c r="BS4" s="381"/>
      <c r="BT4" s="381"/>
      <c r="BU4" s="382"/>
      <c r="BV4" s="380">
        <v>10540411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1.4</v>
      </c>
      <c r="CU4" s="387"/>
      <c r="CV4" s="387"/>
      <c r="CW4" s="387"/>
      <c r="CX4" s="387"/>
      <c r="CY4" s="387"/>
      <c r="CZ4" s="387"/>
      <c r="DA4" s="388"/>
      <c r="DB4" s="386">
        <v>2.7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10442978</v>
      </c>
      <c r="BO5" s="418"/>
      <c r="BP5" s="418"/>
      <c r="BQ5" s="418"/>
      <c r="BR5" s="418"/>
      <c r="BS5" s="418"/>
      <c r="BT5" s="418"/>
      <c r="BU5" s="419"/>
      <c r="BV5" s="417">
        <v>10249215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80</v>
      </c>
      <c r="CU5" s="415"/>
      <c r="CV5" s="415"/>
      <c r="CW5" s="415"/>
      <c r="CX5" s="415"/>
      <c r="CY5" s="415"/>
      <c r="CZ5" s="415"/>
      <c r="DA5" s="416"/>
      <c r="DB5" s="414">
        <v>83.1</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245382</v>
      </c>
      <c r="BO6" s="418"/>
      <c r="BP6" s="418"/>
      <c r="BQ6" s="418"/>
      <c r="BR6" s="418"/>
      <c r="BS6" s="418"/>
      <c r="BT6" s="418"/>
      <c r="BU6" s="419"/>
      <c r="BV6" s="417">
        <v>291196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83.5</v>
      </c>
      <c r="CU6" s="455"/>
      <c r="CV6" s="455"/>
      <c r="CW6" s="455"/>
      <c r="CX6" s="455"/>
      <c r="CY6" s="455"/>
      <c r="CZ6" s="455"/>
      <c r="DA6" s="456"/>
      <c r="DB6" s="454">
        <v>89.2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163370</v>
      </c>
      <c r="BO7" s="418"/>
      <c r="BP7" s="418"/>
      <c r="BQ7" s="418"/>
      <c r="BR7" s="418"/>
      <c r="BS7" s="418"/>
      <c r="BT7" s="418"/>
      <c r="BU7" s="419"/>
      <c r="BV7" s="417">
        <v>128835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5875306</v>
      </c>
      <c r="CU7" s="418"/>
      <c r="CV7" s="418"/>
      <c r="CW7" s="418"/>
      <c r="CX7" s="418"/>
      <c r="CY7" s="418"/>
      <c r="CZ7" s="418"/>
      <c r="DA7" s="419"/>
      <c r="DB7" s="417">
        <v>6078027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82012</v>
      </c>
      <c r="BO8" s="418"/>
      <c r="BP8" s="418"/>
      <c r="BQ8" s="418"/>
      <c r="BR8" s="418"/>
      <c r="BS8" s="418"/>
      <c r="BT8" s="418"/>
      <c r="BU8" s="419"/>
      <c r="BV8" s="417">
        <v>162361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0.52</v>
      </c>
      <c r="CU8" s="458"/>
      <c r="CV8" s="458"/>
      <c r="CW8" s="458"/>
      <c r="CX8" s="458"/>
      <c r="CY8" s="458"/>
      <c r="CZ8" s="458"/>
      <c r="DA8" s="459"/>
      <c r="DB8" s="457">
        <v>0.51</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9626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-80349</v>
      </c>
      <c r="BO9" s="418"/>
      <c r="BP9" s="418"/>
      <c r="BQ9" s="418"/>
      <c r="BR9" s="418"/>
      <c r="BS9" s="418"/>
      <c r="BT9" s="418"/>
      <c r="BU9" s="419"/>
      <c r="BV9" s="417">
        <v>40642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12.9</v>
      </c>
      <c r="CU9" s="415"/>
      <c r="CV9" s="415"/>
      <c r="CW9" s="415"/>
      <c r="CX9" s="415"/>
      <c r="CY9" s="415"/>
      <c r="CZ9" s="415"/>
      <c r="DA9" s="416"/>
      <c r="DB9" s="414">
        <v>13.4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10882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213767</v>
      </c>
      <c r="BO10" s="418"/>
      <c r="BP10" s="418"/>
      <c r="BQ10" s="418"/>
      <c r="BR10" s="418"/>
      <c r="BS10" s="418"/>
      <c r="BT10" s="418"/>
      <c r="BU10" s="419"/>
      <c r="BV10" s="417">
        <v>171414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9917</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9853</v>
      </c>
      <c r="S13" s="499"/>
      <c r="T13" s="499"/>
      <c r="U13" s="499"/>
      <c r="V13" s="500"/>
      <c r="W13" s="433" t="s">
        <v>123</v>
      </c>
      <c r="X13" s="434"/>
      <c r="Y13" s="434"/>
      <c r="Z13" s="434"/>
      <c r="AA13" s="434"/>
      <c r="AB13" s="424"/>
      <c r="AC13" s="468">
        <v>1556</v>
      </c>
      <c r="AD13" s="469"/>
      <c r="AE13" s="469"/>
      <c r="AF13" s="469"/>
      <c r="AG13" s="508"/>
      <c r="AH13" s="468">
        <v>1770</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133418</v>
      </c>
      <c r="BO13" s="418"/>
      <c r="BP13" s="418"/>
      <c r="BQ13" s="418"/>
      <c r="BR13" s="418"/>
      <c r="BS13" s="418"/>
      <c r="BT13" s="418"/>
      <c r="BU13" s="419"/>
      <c r="BV13" s="417">
        <v>212056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5.9</v>
      </c>
      <c r="CU13" s="415"/>
      <c r="CV13" s="415"/>
      <c r="CW13" s="415"/>
      <c r="CX13" s="415"/>
      <c r="CY13" s="415"/>
      <c r="CZ13" s="415"/>
      <c r="DA13" s="416"/>
      <c r="DB13" s="414">
        <v>6.8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10224</v>
      </c>
      <c r="S14" s="499"/>
      <c r="T14" s="499"/>
      <c r="U14" s="499"/>
      <c r="V14" s="500"/>
      <c r="W14" s="407"/>
      <c r="X14" s="408"/>
      <c r="Y14" s="408"/>
      <c r="Z14" s="408"/>
      <c r="AA14" s="408"/>
      <c r="AB14" s="397"/>
      <c r="AC14" s="501">
        <v>32.799999999999997</v>
      </c>
      <c r="AD14" s="502"/>
      <c r="AE14" s="502"/>
      <c r="AF14" s="502"/>
      <c r="AG14" s="503"/>
      <c r="AH14" s="501">
        <v>33.299999999999997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10160</v>
      </c>
      <c r="S15" s="499"/>
      <c r="T15" s="499"/>
      <c r="U15" s="499"/>
      <c r="V15" s="500"/>
      <c r="W15" s="433" t="s">
        <v>130</v>
      </c>
      <c r="X15" s="434"/>
      <c r="Y15" s="434"/>
      <c r="Z15" s="434"/>
      <c r="AA15" s="434"/>
      <c r="AB15" s="424"/>
      <c r="AC15" s="468">
        <v>834</v>
      </c>
      <c r="AD15" s="469"/>
      <c r="AE15" s="469"/>
      <c r="AF15" s="469"/>
      <c r="AG15" s="508"/>
      <c r="AH15" s="468">
        <v>924</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2344996</v>
      </c>
      <c r="BO15" s="381"/>
      <c r="BP15" s="381"/>
      <c r="BQ15" s="381"/>
      <c r="BR15" s="381"/>
      <c r="BS15" s="381"/>
      <c r="BT15" s="381"/>
      <c r="BU15" s="382"/>
      <c r="BV15" s="380">
        <v>2156549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17.600000000000001</v>
      </c>
      <c r="AD16" s="502"/>
      <c r="AE16" s="502"/>
      <c r="AF16" s="502"/>
      <c r="AG16" s="503"/>
      <c r="AH16" s="501">
        <v>17.399999999999999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4437817</v>
      </c>
      <c r="BO16" s="418"/>
      <c r="BP16" s="418"/>
      <c r="BQ16" s="418"/>
      <c r="BR16" s="418"/>
      <c r="BS16" s="418"/>
      <c r="BT16" s="418"/>
      <c r="BU16" s="419"/>
      <c r="BV16" s="417">
        <v>4335059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2359</v>
      </c>
      <c r="AD17" s="469"/>
      <c r="AE17" s="469"/>
      <c r="AF17" s="469"/>
      <c r="AG17" s="508"/>
      <c r="AH17" s="468">
        <v>2614</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3052584</v>
      </c>
      <c r="BO17" s="418"/>
      <c r="BP17" s="418"/>
      <c r="BQ17" s="418"/>
      <c r="BR17" s="418"/>
      <c r="BS17" s="418"/>
      <c r="BT17" s="418"/>
      <c r="BU17" s="419"/>
      <c r="BV17" s="417">
        <v>2798032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93.98</v>
      </c>
      <c r="M18" s="530"/>
      <c r="N18" s="530"/>
      <c r="O18" s="530"/>
      <c r="P18" s="530"/>
      <c r="Q18" s="530"/>
      <c r="R18" s="531"/>
      <c r="S18" s="531"/>
      <c r="T18" s="531"/>
      <c r="U18" s="531"/>
      <c r="V18" s="532"/>
      <c r="W18" s="435"/>
      <c r="X18" s="436"/>
      <c r="Y18" s="436"/>
      <c r="Z18" s="436"/>
      <c r="AA18" s="436"/>
      <c r="AB18" s="427"/>
      <c r="AC18" s="533">
        <v>49.7</v>
      </c>
      <c r="AD18" s="534"/>
      <c r="AE18" s="534"/>
      <c r="AF18" s="534"/>
      <c r="AG18" s="535"/>
      <c r="AH18" s="533">
        <v>49.2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4758493</v>
      </c>
      <c r="BO18" s="418"/>
      <c r="BP18" s="418"/>
      <c r="BQ18" s="418"/>
      <c r="BR18" s="418"/>
      <c r="BS18" s="418"/>
      <c r="BT18" s="418"/>
      <c r="BU18" s="419"/>
      <c r="BV18" s="417">
        <v>5104986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102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8305747</v>
      </c>
      <c r="BO19" s="418"/>
      <c r="BP19" s="418"/>
      <c r="BQ19" s="418"/>
      <c r="BR19" s="418"/>
      <c r="BS19" s="418"/>
      <c r="BT19" s="418"/>
      <c r="BU19" s="419"/>
      <c r="BV19" s="417">
        <v>8553180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4488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10547123</v>
      </c>
      <c r="BO23" s="418"/>
      <c r="BP23" s="418"/>
      <c r="BQ23" s="418"/>
      <c r="BR23" s="418"/>
      <c r="BS23" s="418"/>
      <c r="BT23" s="418"/>
      <c r="BU23" s="419"/>
      <c r="BV23" s="417">
        <v>10693422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7850</v>
      </c>
      <c r="R24" s="469"/>
      <c r="S24" s="469"/>
      <c r="T24" s="469"/>
      <c r="U24" s="469"/>
      <c r="V24" s="508"/>
      <c r="W24" s="563"/>
      <c r="X24" s="551"/>
      <c r="Y24" s="552"/>
      <c r="Z24" s="467" t="s">
        <v>153</v>
      </c>
      <c r="AA24" s="447"/>
      <c r="AB24" s="447"/>
      <c r="AC24" s="447"/>
      <c r="AD24" s="447"/>
      <c r="AE24" s="447"/>
      <c r="AF24" s="447"/>
      <c r="AG24" s="448"/>
      <c r="AH24" s="468">
        <v>155</v>
      </c>
      <c r="AI24" s="469"/>
      <c r="AJ24" s="469"/>
      <c r="AK24" s="469"/>
      <c r="AL24" s="508"/>
      <c r="AM24" s="468">
        <v>449345</v>
      </c>
      <c r="AN24" s="469"/>
      <c r="AO24" s="469"/>
      <c r="AP24" s="469"/>
      <c r="AQ24" s="469"/>
      <c r="AR24" s="508"/>
      <c r="AS24" s="468">
        <v>2899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7171012</v>
      </c>
      <c r="BO24" s="418"/>
      <c r="BP24" s="418"/>
      <c r="BQ24" s="418"/>
      <c r="BR24" s="418"/>
      <c r="BS24" s="418"/>
      <c r="BT24" s="418"/>
      <c r="BU24" s="419"/>
      <c r="BV24" s="417">
        <v>7528700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6260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184498</v>
      </c>
      <c r="BO25" s="381"/>
      <c r="BP25" s="381"/>
      <c r="BQ25" s="381"/>
      <c r="BR25" s="381"/>
      <c r="BS25" s="381"/>
      <c r="BT25" s="381"/>
      <c r="BU25" s="382"/>
      <c r="BV25" s="380">
        <v>248179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5530</v>
      </c>
      <c r="R26" s="469"/>
      <c r="S26" s="469"/>
      <c r="T26" s="469"/>
      <c r="U26" s="469"/>
      <c r="V26" s="508"/>
      <c r="W26" s="563"/>
      <c r="X26" s="551"/>
      <c r="Y26" s="552"/>
      <c r="Z26" s="467" t="s">
        <v>159</v>
      </c>
      <c r="AA26" s="573"/>
      <c r="AB26" s="573"/>
      <c r="AC26" s="573"/>
      <c r="AD26" s="573"/>
      <c r="AE26" s="573"/>
      <c r="AF26" s="573"/>
      <c r="AG26" s="574"/>
      <c r="AH26" s="468">
        <v>3</v>
      </c>
      <c r="AI26" s="469"/>
      <c r="AJ26" s="469"/>
      <c r="AK26" s="469"/>
      <c r="AL26" s="508"/>
      <c r="AM26" s="468">
        <v>7023</v>
      </c>
      <c r="AN26" s="469"/>
      <c r="AO26" s="469"/>
      <c r="AP26" s="469"/>
      <c r="AQ26" s="469"/>
      <c r="AR26" s="508"/>
      <c r="AS26" s="468">
        <v>2341</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2720</v>
      </c>
      <c r="R27" s="469"/>
      <c r="S27" s="469"/>
      <c r="T27" s="469"/>
      <c r="U27" s="469"/>
      <c r="V27" s="508"/>
      <c r="W27" s="563"/>
      <c r="X27" s="551"/>
      <c r="Y27" s="552"/>
      <c r="Z27" s="467" t="s">
        <v>162</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332930</v>
      </c>
      <c r="BO27" s="587"/>
      <c r="BP27" s="587"/>
      <c r="BQ27" s="587"/>
      <c r="BR27" s="587"/>
      <c r="BS27" s="587"/>
      <c r="BT27" s="587"/>
      <c r="BU27" s="588"/>
      <c r="BV27" s="586">
        <v>332290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2250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3083550</v>
      </c>
      <c r="BO28" s="381"/>
      <c r="BP28" s="381"/>
      <c r="BQ28" s="381"/>
      <c r="BR28" s="381"/>
      <c r="BS28" s="381"/>
      <c r="BT28" s="381"/>
      <c r="BU28" s="382"/>
      <c r="BV28" s="380">
        <v>2869783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14</v>
      </c>
      <c r="M29" s="469"/>
      <c r="N29" s="469"/>
      <c r="O29" s="469"/>
      <c r="P29" s="508"/>
      <c r="Q29" s="468">
        <v>2080</v>
      </c>
      <c r="R29" s="469"/>
      <c r="S29" s="469"/>
      <c r="T29" s="469"/>
      <c r="U29" s="469"/>
      <c r="V29" s="508"/>
      <c r="W29" s="564"/>
      <c r="X29" s="565"/>
      <c r="Y29" s="566"/>
      <c r="Z29" s="467" t="s">
        <v>169</v>
      </c>
      <c r="AA29" s="447"/>
      <c r="AB29" s="447"/>
      <c r="AC29" s="447"/>
      <c r="AD29" s="447"/>
      <c r="AE29" s="447"/>
      <c r="AF29" s="447"/>
      <c r="AG29" s="448"/>
      <c r="AH29" s="468">
        <v>155</v>
      </c>
      <c r="AI29" s="469"/>
      <c r="AJ29" s="469"/>
      <c r="AK29" s="469"/>
      <c r="AL29" s="508"/>
      <c r="AM29" s="468">
        <v>449345</v>
      </c>
      <c r="AN29" s="469"/>
      <c r="AO29" s="469"/>
      <c r="AP29" s="469"/>
      <c r="AQ29" s="469"/>
      <c r="AR29" s="508"/>
      <c r="AS29" s="468">
        <v>2899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736864</v>
      </c>
      <c r="BO29" s="418"/>
      <c r="BP29" s="418"/>
      <c r="BQ29" s="418"/>
      <c r="BR29" s="418"/>
      <c r="BS29" s="418"/>
      <c r="BT29" s="418"/>
      <c r="BU29" s="419"/>
      <c r="BV29" s="417">
        <v>695309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90.4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7473230</v>
      </c>
      <c r="BO30" s="587"/>
      <c r="BP30" s="587"/>
      <c r="BQ30" s="587"/>
      <c r="BR30" s="587"/>
      <c r="BS30" s="587"/>
      <c r="BT30" s="587"/>
      <c r="BU30" s="588"/>
      <c r="BV30" s="586">
        <v>7013685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風力発電事業特別会計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愛媛県市町総合事務組合(退職手当事業分)</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クリエイト伊方</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学校給食特別会計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国民健康保険（直診）特別会計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IF('各会計、関係団体の財政状況及び健全化判断比率'!B35="","",'各会計、関係団体の財政状況及び健全化判断比率'!B35)</f>
        <v>港湾整備事業特別会計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愛媛県市町総合事務組合(消防補償事業分)</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IF('各会計、関係団体の財政状況及び健全化判断比率'!B36="","",'各会計、関係団体の財政状況及び健全化判断比率'!B36)</f>
        <v>公共下水道事業特別会計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愛媛県市町総合事務組合(交通災害事業分)</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12</v>
      </c>
      <c r="BF37" s="598"/>
      <c r="BG37" s="599" t="str">
        <f>IF('各会計、関係団体の財政状況及び健全化判断比率'!B37="","",'各会計、関係団体の財政状況及び健全化判断比率'!B37)</f>
        <v>小規模下水道事業特別会計</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愛媛県市町総合事務組合(自治会館事業分)</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介護サービス特別会計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13</v>
      </c>
      <c r="BF38" s="598"/>
      <c r="BG38" s="599" t="str">
        <f>IF('各会計、関係団体の財政状況及び健全化判断比率'!B38="","",'各会計、関係団体の財政状況及び健全化判断比率'!B38)</f>
        <v>特定地域生活排水処理事業特別会計</v>
      </c>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愛媛県市町総合事務組合(議員公務災害事業分)</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愛媛県市町総合事務組合(共通経費分)</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八幡浜地区施設事務組合(一般会計)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八幡浜地区施設事務組合(消防事業特別会計)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22</v>
      </c>
      <c r="BX42" s="598"/>
      <c r="BY42" s="599" t="str">
        <f>IF('各会計、関係団体の財政状況及び健全化判断比率'!B76="","",'各会計、関係団体の財政状況及び健全化判断比率'!B76)</f>
        <v>八幡浜地区施設事務組合(休日夜間急患センター事業特別会計)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23</v>
      </c>
      <c r="BX43" s="598"/>
      <c r="BY43" s="599" t="str">
        <f>IF('各会計、関係団体の財政状況及び健全化判断比率'!B77="","",'各会計、関係団体の財政状況及び健全化判断比率'!B77)</f>
        <v>八幡浜地区施設事務組合(し尿処理事業特別会計)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527</v>
      </c>
      <c r="D34" s="1184"/>
      <c r="E34" s="1185"/>
      <c r="F34" s="32">
        <v>1.04</v>
      </c>
      <c r="G34" s="33">
        <v>1.4</v>
      </c>
      <c r="H34" s="33">
        <v>1.46</v>
      </c>
      <c r="I34" s="33">
        <v>1.58</v>
      </c>
      <c r="J34" s="34">
        <v>1.81</v>
      </c>
      <c r="K34" s="22"/>
      <c r="L34" s="22"/>
      <c r="M34" s="22"/>
      <c r="N34" s="22"/>
      <c r="O34" s="22"/>
      <c r="P34" s="22"/>
    </row>
    <row r="35" spans="1:16" ht="39" customHeight="1">
      <c r="A35" s="22"/>
      <c r="B35" s="35"/>
      <c r="C35" s="1178" t="s">
        <v>528</v>
      </c>
      <c r="D35" s="1179"/>
      <c r="E35" s="1180"/>
      <c r="F35" s="36">
        <v>1.9</v>
      </c>
      <c r="G35" s="37">
        <v>2.46</v>
      </c>
      <c r="H35" s="37">
        <v>2.0099999999999998</v>
      </c>
      <c r="I35" s="37">
        <v>2.66</v>
      </c>
      <c r="J35" s="38">
        <v>1.39</v>
      </c>
      <c r="K35" s="22"/>
      <c r="L35" s="22"/>
      <c r="M35" s="22"/>
      <c r="N35" s="22"/>
      <c r="O35" s="22"/>
      <c r="P35" s="22"/>
    </row>
    <row r="36" spans="1:16" ht="39" customHeight="1">
      <c r="A36" s="22"/>
      <c r="B36" s="35"/>
      <c r="C36" s="1178" t="s">
        <v>529</v>
      </c>
      <c r="D36" s="1179"/>
      <c r="E36" s="1180"/>
      <c r="F36" s="36">
        <v>0.12</v>
      </c>
      <c r="G36" s="37">
        <v>0.33</v>
      </c>
      <c r="H36" s="37">
        <v>0.48</v>
      </c>
      <c r="I36" s="37">
        <v>0.63</v>
      </c>
      <c r="J36" s="38">
        <v>0.8</v>
      </c>
      <c r="K36" s="22"/>
      <c r="L36" s="22"/>
      <c r="M36" s="22"/>
      <c r="N36" s="22"/>
      <c r="O36" s="22"/>
      <c r="P36" s="22"/>
    </row>
    <row r="37" spans="1:16" ht="39" customHeight="1">
      <c r="A37" s="22"/>
      <c r="B37" s="35"/>
      <c r="C37" s="1178" t="s">
        <v>530</v>
      </c>
      <c r="D37" s="1179"/>
      <c r="E37" s="1180"/>
      <c r="F37" s="36">
        <v>0.28000000000000003</v>
      </c>
      <c r="G37" s="37">
        <v>0.44</v>
      </c>
      <c r="H37" s="37">
        <v>0.44</v>
      </c>
      <c r="I37" s="37">
        <v>0.68</v>
      </c>
      <c r="J37" s="38">
        <v>0.69</v>
      </c>
      <c r="K37" s="22"/>
      <c r="L37" s="22"/>
      <c r="M37" s="22"/>
      <c r="N37" s="22"/>
      <c r="O37" s="22"/>
      <c r="P37" s="22"/>
    </row>
    <row r="38" spans="1:16" ht="39" customHeight="1">
      <c r="A38" s="22"/>
      <c r="B38" s="35"/>
      <c r="C38" s="1178" t="s">
        <v>531</v>
      </c>
      <c r="D38" s="1179"/>
      <c r="E38" s="1180"/>
      <c r="F38" s="36">
        <v>0.08</v>
      </c>
      <c r="G38" s="37">
        <v>0.48</v>
      </c>
      <c r="H38" s="37">
        <v>0.14000000000000001</v>
      </c>
      <c r="I38" s="37">
        <v>0.16</v>
      </c>
      <c r="J38" s="38">
        <v>0.59</v>
      </c>
      <c r="K38" s="22"/>
      <c r="L38" s="22"/>
      <c r="M38" s="22"/>
      <c r="N38" s="22"/>
      <c r="O38" s="22"/>
      <c r="P38" s="22"/>
    </row>
    <row r="39" spans="1:16" ht="39" customHeight="1">
      <c r="A39" s="22"/>
      <c r="B39" s="35"/>
      <c r="C39" s="1178" t="s">
        <v>532</v>
      </c>
      <c r="D39" s="1179"/>
      <c r="E39" s="1180"/>
      <c r="F39" s="36">
        <v>0.06</v>
      </c>
      <c r="G39" s="37">
        <v>0.04</v>
      </c>
      <c r="H39" s="37">
        <v>0.43</v>
      </c>
      <c r="I39" s="37">
        <v>0.44</v>
      </c>
      <c r="J39" s="38">
        <v>0.44</v>
      </c>
      <c r="K39" s="22"/>
      <c r="L39" s="22"/>
      <c r="M39" s="22"/>
      <c r="N39" s="22"/>
      <c r="O39" s="22"/>
      <c r="P39" s="22"/>
    </row>
    <row r="40" spans="1:16" ht="39" customHeight="1">
      <c r="A40" s="22"/>
      <c r="B40" s="35"/>
      <c r="C40" s="1178" t="s">
        <v>533</v>
      </c>
      <c r="D40" s="1179"/>
      <c r="E40" s="1180"/>
      <c r="F40" s="36">
        <v>0</v>
      </c>
      <c r="G40" s="37">
        <v>0</v>
      </c>
      <c r="H40" s="37">
        <v>0</v>
      </c>
      <c r="I40" s="37">
        <v>0</v>
      </c>
      <c r="J40" s="38">
        <v>0</v>
      </c>
      <c r="K40" s="22"/>
      <c r="L40" s="22"/>
      <c r="M40" s="22"/>
      <c r="N40" s="22"/>
      <c r="O40" s="22"/>
      <c r="P40" s="22"/>
    </row>
    <row r="41" spans="1:16" ht="39" customHeight="1">
      <c r="A41" s="22"/>
      <c r="B41" s="35"/>
      <c r="C41" s="1178" t="s">
        <v>534</v>
      </c>
      <c r="D41" s="1179"/>
      <c r="E41" s="1180"/>
      <c r="F41" s="36">
        <v>0</v>
      </c>
      <c r="G41" s="37">
        <v>0.01</v>
      </c>
      <c r="H41" s="37">
        <v>0</v>
      </c>
      <c r="I41" s="37">
        <v>0</v>
      </c>
      <c r="J41" s="38">
        <v>0</v>
      </c>
      <c r="K41" s="22"/>
      <c r="L41" s="22"/>
      <c r="M41" s="22"/>
      <c r="N41" s="22"/>
      <c r="O41" s="22"/>
      <c r="P41" s="22"/>
    </row>
    <row r="42" spans="1:16" ht="39" customHeight="1">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536</v>
      </c>
      <c r="D43" s="1182"/>
      <c r="E43" s="1183"/>
      <c r="F43" s="41">
        <v>0.12</v>
      </c>
      <c r="G43" s="42">
        <v>0.09</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1413</v>
      </c>
      <c r="L45" s="60">
        <v>1306</v>
      </c>
      <c r="M45" s="60">
        <v>1297</v>
      </c>
      <c r="N45" s="60">
        <v>1188</v>
      </c>
      <c r="O45" s="61">
        <v>1113</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149</v>
      </c>
      <c r="L48" s="64">
        <v>166</v>
      </c>
      <c r="M48" s="64">
        <v>174</v>
      </c>
      <c r="N48" s="64">
        <v>197</v>
      </c>
      <c r="O48" s="65">
        <v>210</v>
      </c>
      <c r="P48" s="48"/>
      <c r="Q48" s="48"/>
      <c r="R48" s="48"/>
      <c r="S48" s="48"/>
      <c r="T48" s="48"/>
      <c r="U48" s="48"/>
    </row>
    <row r="49" spans="1:21" ht="30.75" customHeight="1">
      <c r="A49" s="48"/>
      <c r="B49" s="1196"/>
      <c r="C49" s="1197"/>
      <c r="D49" s="62"/>
      <c r="E49" s="1188" t="s">
        <v>16</v>
      </c>
      <c r="F49" s="1188"/>
      <c r="G49" s="1188"/>
      <c r="H49" s="1188"/>
      <c r="I49" s="1188"/>
      <c r="J49" s="1189"/>
      <c r="K49" s="63">
        <v>16</v>
      </c>
      <c r="L49" s="64">
        <v>8</v>
      </c>
      <c r="M49" s="64">
        <v>3</v>
      </c>
      <c r="N49" s="64">
        <v>0</v>
      </c>
      <c r="O49" s="65">
        <v>1</v>
      </c>
      <c r="P49" s="48"/>
      <c r="Q49" s="48"/>
      <c r="R49" s="48"/>
      <c r="S49" s="48"/>
      <c r="T49" s="48"/>
      <c r="U49" s="48"/>
    </row>
    <row r="50" spans="1:21" ht="30.75" customHeight="1">
      <c r="A50" s="48"/>
      <c r="B50" s="1196"/>
      <c r="C50" s="1197"/>
      <c r="D50" s="62"/>
      <c r="E50" s="1188" t="s">
        <v>17</v>
      </c>
      <c r="F50" s="1188"/>
      <c r="G50" s="1188"/>
      <c r="H50" s="1188"/>
      <c r="I50" s="1188"/>
      <c r="J50" s="1189"/>
      <c r="K50" s="63">
        <v>98</v>
      </c>
      <c r="L50" s="64">
        <v>89</v>
      </c>
      <c r="M50" s="64">
        <v>52</v>
      </c>
      <c r="N50" s="64">
        <v>20</v>
      </c>
      <c r="O50" s="65">
        <v>19</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1157</v>
      </c>
      <c r="L52" s="64">
        <v>1157</v>
      </c>
      <c r="M52" s="64">
        <v>1186</v>
      </c>
      <c r="N52" s="64">
        <v>1140</v>
      </c>
      <c r="O52" s="65">
        <v>1067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519</v>
      </c>
      <c r="L53" s="69">
        <v>412</v>
      </c>
      <c r="M53" s="69">
        <v>340</v>
      </c>
      <c r="N53" s="69">
        <v>265</v>
      </c>
      <c r="O53" s="70">
        <v>276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02" t="s">
        <v>24</v>
      </c>
      <c r="C41" s="1203"/>
      <c r="D41" s="81"/>
      <c r="E41" s="1208" t="s">
        <v>25</v>
      </c>
      <c r="F41" s="1208"/>
      <c r="G41" s="1208"/>
      <c r="H41" s="1209"/>
      <c r="I41" s="82">
        <v>11972</v>
      </c>
      <c r="J41" s="83">
        <v>11485</v>
      </c>
      <c r="K41" s="83">
        <v>11169</v>
      </c>
      <c r="L41" s="83">
        <v>10747</v>
      </c>
      <c r="M41" s="84">
        <v>10595</v>
      </c>
    </row>
    <row r="42" spans="2:13" ht="27.75" customHeight="1">
      <c r="B42" s="1204"/>
      <c r="C42" s="1205"/>
      <c r="D42" s="85"/>
      <c r="E42" s="1210" t="s">
        <v>26</v>
      </c>
      <c r="F42" s="1210"/>
      <c r="G42" s="1210"/>
      <c r="H42" s="1211"/>
      <c r="I42" s="86">
        <v>237</v>
      </c>
      <c r="J42" s="87">
        <v>151</v>
      </c>
      <c r="K42" s="87">
        <v>97</v>
      </c>
      <c r="L42" s="87">
        <v>62</v>
      </c>
      <c r="M42" s="88">
        <v>184</v>
      </c>
    </row>
    <row r="43" spans="2:13" ht="27.75" customHeight="1">
      <c r="B43" s="1204"/>
      <c r="C43" s="1205"/>
      <c r="D43" s="85"/>
      <c r="E43" s="1210" t="s">
        <v>27</v>
      </c>
      <c r="F43" s="1210"/>
      <c r="G43" s="1210"/>
      <c r="H43" s="1211"/>
      <c r="I43" s="86">
        <v>2660</v>
      </c>
      <c r="J43" s="87">
        <v>2679</v>
      </c>
      <c r="K43" s="87">
        <v>2709</v>
      </c>
      <c r="L43" s="87">
        <v>2590</v>
      </c>
      <c r="M43" s="88">
        <v>2624</v>
      </c>
    </row>
    <row r="44" spans="2:13" ht="27.75" customHeight="1">
      <c r="B44" s="1204"/>
      <c r="C44" s="1205"/>
      <c r="D44" s="85"/>
      <c r="E44" s="1210" t="s">
        <v>28</v>
      </c>
      <c r="F44" s="1210"/>
      <c r="G44" s="1210"/>
      <c r="H44" s="1211"/>
      <c r="I44" s="86">
        <v>82</v>
      </c>
      <c r="J44" s="87">
        <v>68</v>
      </c>
      <c r="K44" s="87">
        <v>59</v>
      </c>
      <c r="L44" s="87">
        <v>50</v>
      </c>
      <c r="M44" s="88">
        <v>41</v>
      </c>
    </row>
    <row r="45" spans="2:13" ht="27.75" customHeight="1">
      <c r="B45" s="1204"/>
      <c r="C45" s="1205"/>
      <c r="D45" s="85"/>
      <c r="E45" s="1210" t="s">
        <v>29</v>
      </c>
      <c r="F45" s="1210"/>
      <c r="G45" s="1210"/>
      <c r="H45" s="1211"/>
      <c r="I45" s="86">
        <v>2207</v>
      </c>
      <c r="J45" s="87">
        <v>1952</v>
      </c>
      <c r="K45" s="87">
        <v>1688</v>
      </c>
      <c r="L45" s="87">
        <v>1606</v>
      </c>
      <c r="M45" s="88">
        <v>1478</v>
      </c>
    </row>
    <row r="46" spans="2:13" ht="27.75" customHeight="1">
      <c r="B46" s="1204"/>
      <c r="C46" s="1205"/>
      <c r="D46" s="89"/>
      <c r="E46" s="1210" t="s">
        <v>30</v>
      </c>
      <c r="F46" s="1210"/>
      <c r="G46" s="1210"/>
      <c r="H46" s="1211"/>
      <c r="I46" s="86" t="s">
        <v>481</v>
      </c>
      <c r="J46" s="87" t="s">
        <v>481</v>
      </c>
      <c r="K46" s="87" t="s">
        <v>481</v>
      </c>
      <c r="L46" s="87" t="s">
        <v>481</v>
      </c>
      <c r="M46" s="88" t="s">
        <v>481</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7634</v>
      </c>
      <c r="J50" s="87">
        <v>7852</v>
      </c>
      <c r="K50" s="87">
        <v>8222</v>
      </c>
      <c r="L50" s="87">
        <v>8606</v>
      </c>
      <c r="M50" s="88">
        <v>9133</v>
      </c>
    </row>
    <row r="51" spans="2:13" ht="27.75" customHeight="1">
      <c r="B51" s="1204"/>
      <c r="C51" s="1205"/>
      <c r="D51" s="85"/>
      <c r="E51" s="1210" t="s">
        <v>36</v>
      </c>
      <c r="F51" s="1210"/>
      <c r="G51" s="1210"/>
      <c r="H51" s="1211"/>
      <c r="I51" s="86">
        <v>345</v>
      </c>
      <c r="J51" s="87">
        <v>318</v>
      </c>
      <c r="K51" s="87">
        <v>291</v>
      </c>
      <c r="L51" s="87">
        <v>263</v>
      </c>
      <c r="M51" s="88">
        <v>234</v>
      </c>
    </row>
    <row r="52" spans="2:13" ht="27.75" customHeight="1">
      <c r="B52" s="1206"/>
      <c r="C52" s="1207"/>
      <c r="D52" s="85"/>
      <c r="E52" s="1210" t="s">
        <v>37</v>
      </c>
      <c r="F52" s="1210"/>
      <c r="G52" s="1210"/>
      <c r="H52" s="1211"/>
      <c r="I52" s="86">
        <v>10932</v>
      </c>
      <c r="J52" s="87">
        <v>10583</v>
      </c>
      <c r="K52" s="87">
        <v>10293</v>
      </c>
      <c r="L52" s="87">
        <v>9928</v>
      </c>
      <c r="M52" s="88">
        <v>9670</v>
      </c>
    </row>
    <row r="53" spans="2:13" ht="27.75" customHeight="1" thickBot="1">
      <c r="B53" s="1217" t="s">
        <v>21</v>
      </c>
      <c r="C53" s="1218"/>
      <c r="D53" s="92"/>
      <c r="E53" s="1219" t="s">
        <v>38</v>
      </c>
      <c r="F53" s="1219"/>
      <c r="G53" s="1219"/>
      <c r="H53" s="1220"/>
      <c r="I53" s="93">
        <v>-1753</v>
      </c>
      <c r="J53" s="94">
        <v>-2419</v>
      </c>
      <c r="K53" s="94">
        <v>-3085</v>
      </c>
      <c r="L53" s="94">
        <v>-3742</v>
      </c>
      <c r="M53" s="95">
        <v>-4115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570</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570</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569</v>
      </c>
      <c r="C41" s="248"/>
      <c r="D41" s="248"/>
      <c r="E41" s="248"/>
      <c r="F41" s="248"/>
      <c r="G41" s="248"/>
      <c r="H41" s="248"/>
      <c r="I41" s="248"/>
      <c r="J41" s="248"/>
      <c r="K41" s="248"/>
      <c r="L41" s="248"/>
      <c r="M41" s="248"/>
      <c r="N41" s="248"/>
      <c r="O41" s="248"/>
      <c r="P41" s="249"/>
    </row>
    <row r="42" spans="2:17">
      <c r="B42" s="250"/>
      <c r="C42" s="246"/>
      <c r="D42" s="246"/>
      <c r="E42" s="246"/>
      <c r="F42" s="246"/>
      <c r="G42" s="355" t="s">
        <v>566</v>
      </c>
      <c r="I42" s="354"/>
      <c r="J42" s="354"/>
      <c r="K42" s="354"/>
      <c r="L42" s="246"/>
      <c r="M42" s="246"/>
      <c r="N42" s="246"/>
      <c r="O42" s="246"/>
    </row>
    <row r="43" spans="2:17">
      <c r="B43" s="250"/>
      <c r="C43" s="246"/>
      <c r="D43" s="246"/>
      <c r="E43" s="246"/>
      <c r="F43" s="246"/>
      <c r="G43" s="1233" t="s">
        <v>571</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65"/>
      <c r="I48" s="365"/>
      <c r="J48" s="365"/>
    </row>
    <row r="49" spans="1:17">
      <c r="B49" s="250"/>
      <c r="C49" s="246"/>
      <c r="D49" s="246"/>
      <c r="E49" s="246"/>
      <c r="F49" s="246"/>
      <c r="G49" s="245" t="s">
        <v>568</v>
      </c>
    </row>
    <row r="50" spans="1:17">
      <c r="B50" s="250"/>
      <c r="C50" s="246"/>
      <c r="D50" s="246"/>
      <c r="E50" s="246"/>
      <c r="F50" s="246"/>
      <c r="G50" s="1242"/>
      <c r="H50" s="1243"/>
      <c r="I50" s="1243"/>
      <c r="J50" s="1244"/>
      <c r="K50" s="347" t="s">
        <v>521</v>
      </c>
      <c r="L50" s="347" t="s">
        <v>522</v>
      </c>
      <c r="M50" s="347" t="s">
        <v>523</v>
      </c>
      <c r="N50" s="347" t="s">
        <v>524</v>
      </c>
      <c r="O50" s="347" t="s">
        <v>525</v>
      </c>
    </row>
    <row r="51" spans="1:17">
      <c r="B51" s="250"/>
      <c r="C51" s="246"/>
      <c r="D51" s="246"/>
      <c r="E51" s="246"/>
      <c r="F51" s="246"/>
      <c r="G51" s="1245" t="s">
        <v>564</v>
      </c>
      <c r="H51" s="1246"/>
      <c r="I51" s="1251" t="s">
        <v>562</v>
      </c>
      <c r="J51" s="1251"/>
      <c r="K51" s="1221"/>
      <c r="L51" s="1221"/>
      <c r="M51" s="1221"/>
      <c r="N51" s="1222"/>
      <c r="O51" s="1221"/>
    </row>
    <row r="52" spans="1:17">
      <c r="B52" s="250"/>
      <c r="C52" s="246"/>
      <c r="D52" s="246"/>
      <c r="E52" s="246"/>
      <c r="F52" s="246"/>
      <c r="G52" s="1247"/>
      <c r="H52" s="1248"/>
      <c r="I52" s="1252"/>
      <c r="J52" s="1252"/>
      <c r="K52" s="1222"/>
      <c r="L52" s="1222"/>
      <c r="M52" s="1222"/>
      <c r="N52" s="1222"/>
      <c r="O52" s="1222"/>
    </row>
    <row r="53" spans="1:17">
      <c r="A53" s="357"/>
      <c r="B53" s="250"/>
      <c r="C53" s="246"/>
      <c r="D53" s="246"/>
      <c r="E53" s="246"/>
      <c r="F53" s="246"/>
      <c r="G53" s="1247"/>
      <c r="H53" s="1248"/>
      <c r="I53" s="1223" t="s">
        <v>572</v>
      </c>
      <c r="J53" s="1223"/>
      <c r="K53" s="1224"/>
      <c r="L53" s="1224"/>
      <c r="M53" s="1224"/>
      <c r="N53" s="1226">
        <v>50.8</v>
      </c>
      <c r="O53" s="1224"/>
    </row>
    <row r="54" spans="1:17">
      <c r="A54" s="357"/>
      <c r="B54" s="250"/>
      <c r="C54" s="246"/>
      <c r="D54" s="246"/>
      <c r="E54" s="246"/>
      <c r="F54" s="246"/>
      <c r="G54" s="1249"/>
      <c r="H54" s="1250"/>
      <c r="I54" s="1223"/>
      <c r="J54" s="1223"/>
      <c r="K54" s="1225"/>
      <c r="L54" s="1225"/>
      <c r="M54" s="1225"/>
      <c r="N54" s="1225"/>
      <c r="O54" s="1225"/>
    </row>
    <row r="55" spans="1:17">
      <c r="A55" s="357"/>
      <c r="B55" s="250"/>
      <c r="C55" s="246"/>
      <c r="D55" s="246"/>
      <c r="E55" s="246"/>
      <c r="F55" s="246"/>
      <c r="G55" s="1227" t="s">
        <v>563</v>
      </c>
      <c r="H55" s="1228"/>
      <c r="I55" s="1223" t="s">
        <v>562</v>
      </c>
      <c r="J55" s="1223"/>
      <c r="K55" s="1221"/>
      <c r="L55" s="1221"/>
      <c r="M55" s="1221"/>
      <c r="N55" s="1222">
        <v>0</v>
      </c>
      <c r="O55" s="1221"/>
    </row>
    <row r="56" spans="1:17">
      <c r="A56" s="357"/>
      <c r="B56" s="250"/>
      <c r="C56" s="246"/>
      <c r="D56" s="246"/>
      <c r="E56" s="246"/>
      <c r="F56" s="246"/>
      <c r="G56" s="1229"/>
      <c r="H56" s="1230"/>
      <c r="I56" s="1223"/>
      <c r="J56" s="1223"/>
      <c r="K56" s="1222"/>
      <c r="L56" s="1222"/>
      <c r="M56" s="1222"/>
      <c r="N56" s="1222"/>
      <c r="O56" s="1222"/>
    </row>
    <row r="57" spans="1:17" s="357" customFormat="1">
      <c r="B57" s="358"/>
      <c r="C57" s="354"/>
      <c r="D57" s="354"/>
      <c r="E57" s="354"/>
      <c r="F57" s="354"/>
      <c r="G57" s="1229"/>
      <c r="H57" s="1230"/>
      <c r="I57" s="1253" t="s">
        <v>572</v>
      </c>
      <c r="J57" s="1253"/>
      <c r="K57" s="1224"/>
      <c r="L57" s="1224"/>
      <c r="M57" s="1224"/>
      <c r="N57" s="1226">
        <v>55.3</v>
      </c>
      <c r="O57" s="1224"/>
      <c r="P57" s="363"/>
      <c r="Q57" s="358"/>
    </row>
    <row r="58" spans="1:17" s="357" customFormat="1">
      <c r="A58" s="245"/>
      <c r="B58" s="358"/>
      <c r="C58" s="354"/>
      <c r="D58" s="354"/>
      <c r="E58" s="354"/>
      <c r="F58" s="354"/>
      <c r="G58" s="1231"/>
      <c r="H58" s="1232"/>
      <c r="I58" s="1253"/>
      <c r="J58" s="1253"/>
      <c r="K58" s="1225"/>
      <c r="L58" s="1225"/>
      <c r="M58" s="1225"/>
      <c r="N58" s="1225"/>
      <c r="O58" s="1225"/>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567</v>
      </c>
      <c r="C63" s="246"/>
      <c r="D63" s="246"/>
      <c r="E63" s="246"/>
      <c r="F63" s="246"/>
      <c r="G63" s="246"/>
      <c r="H63" s="246"/>
      <c r="I63" s="246"/>
      <c r="J63" s="246"/>
      <c r="K63" s="246"/>
      <c r="L63" s="246"/>
      <c r="M63" s="246"/>
      <c r="N63" s="246"/>
      <c r="O63" s="246"/>
    </row>
    <row r="64" spans="1:17">
      <c r="B64" s="250"/>
      <c r="C64" s="246"/>
      <c r="D64" s="246"/>
      <c r="E64" s="246"/>
      <c r="F64" s="246"/>
      <c r="G64" s="355" t="s">
        <v>566</v>
      </c>
      <c r="I64" s="354"/>
      <c r="J64" s="354"/>
      <c r="K64" s="354"/>
      <c r="L64" s="246"/>
      <c r="M64" s="246"/>
      <c r="N64" s="246"/>
      <c r="O64" s="246"/>
    </row>
    <row r="65" spans="2:30">
      <c r="B65" s="250"/>
      <c r="C65" s="246"/>
      <c r="D65" s="246"/>
      <c r="E65" s="246"/>
      <c r="F65" s="246"/>
      <c r="G65" s="1233" t="s">
        <v>573</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565</v>
      </c>
      <c r="I71" s="351"/>
      <c r="J71" s="350"/>
      <c r="K71" s="350"/>
      <c r="L71" s="349"/>
      <c r="M71" s="350"/>
      <c r="N71" s="349"/>
      <c r="O71" s="348"/>
    </row>
    <row r="72" spans="2:30">
      <c r="B72" s="250"/>
      <c r="C72" s="246"/>
      <c r="D72" s="246"/>
      <c r="E72" s="246"/>
      <c r="F72" s="246"/>
      <c r="G72" s="1242"/>
      <c r="H72" s="1243"/>
      <c r="I72" s="1243"/>
      <c r="J72" s="1244"/>
      <c r="K72" s="347" t="s">
        <v>521</v>
      </c>
      <c r="L72" s="347" t="s">
        <v>522</v>
      </c>
      <c r="M72" s="347" t="s">
        <v>523</v>
      </c>
      <c r="N72" s="347" t="s">
        <v>524</v>
      </c>
      <c r="O72" s="347" t="s">
        <v>525</v>
      </c>
    </row>
    <row r="73" spans="2:30">
      <c r="B73" s="250"/>
      <c r="C73" s="246"/>
      <c r="D73" s="246"/>
      <c r="E73" s="246"/>
      <c r="F73" s="246"/>
      <c r="G73" s="1245" t="s">
        <v>564</v>
      </c>
      <c r="H73" s="1246"/>
      <c r="I73" s="1251" t="s">
        <v>562</v>
      </c>
      <c r="J73" s="1251"/>
      <c r="K73" s="1254"/>
      <c r="L73" s="1254"/>
      <c r="M73" s="1222"/>
      <c r="N73" s="1222"/>
      <c r="O73" s="1222"/>
      <c r="S73" s="245">
        <v>9.9</v>
      </c>
    </row>
    <row r="74" spans="2:30">
      <c r="B74" s="250"/>
      <c r="C74" s="246"/>
      <c r="D74" s="246"/>
      <c r="E74" s="246"/>
      <c r="F74" s="246"/>
      <c r="G74" s="1247"/>
      <c r="H74" s="1248"/>
      <c r="I74" s="1252"/>
      <c r="J74" s="1252"/>
      <c r="K74" s="1254"/>
      <c r="L74" s="1254"/>
      <c r="M74" s="1222"/>
      <c r="N74" s="1222"/>
      <c r="O74" s="1222"/>
    </row>
    <row r="75" spans="2:30">
      <c r="B75" s="250"/>
      <c r="C75" s="246"/>
      <c r="D75" s="246"/>
      <c r="E75" s="246"/>
      <c r="F75" s="246"/>
      <c r="G75" s="1247"/>
      <c r="H75" s="1248"/>
      <c r="I75" s="1223" t="s">
        <v>561</v>
      </c>
      <c r="J75" s="1223"/>
      <c r="K75" s="1226">
        <v>10.7</v>
      </c>
      <c r="L75" s="1226">
        <v>9.9</v>
      </c>
      <c r="M75" s="1226">
        <v>8.5</v>
      </c>
      <c r="N75" s="1226">
        <v>6.8</v>
      </c>
      <c r="O75" s="1226">
        <v>5.9</v>
      </c>
      <c r="U75" s="245">
        <v>81.2</v>
      </c>
      <c r="W75" s="245">
        <v>87.2</v>
      </c>
      <c r="Y75" s="245">
        <v>99.8</v>
      </c>
      <c r="AA75" s="245">
        <v>109.5</v>
      </c>
      <c r="AC75" s="245">
        <v>115.2</v>
      </c>
    </row>
    <row r="76" spans="2:30">
      <c r="B76" s="250"/>
      <c r="C76" s="246"/>
      <c r="D76" s="246"/>
      <c r="E76" s="246"/>
      <c r="F76" s="246"/>
      <c r="G76" s="1249"/>
      <c r="H76" s="1250"/>
      <c r="I76" s="1223"/>
      <c r="J76" s="1223"/>
      <c r="K76" s="1225"/>
      <c r="L76" s="1225"/>
      <c r="M76" s="1225"/>
      <c r="N76" s="1225"/>
      <c r="O76" s="1225"/>
    </row>
    <row r="77" spans="2:30">
      <c r="B77" s="250"/>
      <c r="C77" s="246"/>
      <c r="D77" s="246"/>
      <c r="E77" s="246"/>
      <c r="F77" s="246"/>
      <c r="G77" s="1227" t="s">
        <v>563</v>
      </c>
      <c r="H77" s="1228"/>
      <c r="I77" s="1223" t="s">
        <v>562</v>
      </c>
      <c r="J77" s="1223"/>
      <c r="K77" s="1254">
        <v>64.7</v>
      </c>
      <c r="L77" s="1254">
        <v>55.2</v>
      </c>
      <c r="M77" s="1222">
        <v>54</v>
      </c>
      <c r="N77" s="1222">
        <v>0</v>
      </c>
      <c r="O77" s="1222">
        <v>0</v>
      </c>
      <c r="R77" s="245">
        <v>12.3</v>
      </c>
      <c r="T77" s="245">
        <v>11.1</v>
      </c>
    </row>
    <row r="78" spans="2:30">
      <c r="B78" s="250"/>
      <c r="C78" s="246"/>
      <c r="D78" s="246"/>
      <c r="E78" s="246"/>
      <c r="F78" s="246"/>
      <c r="G78" s="1229"/>
      <c r="H78" s="1230"/>
      <c r="I78" s="1223"/>
      <c r="J78" s="1223"/>
      <c r="K78" s="1254"/>
      <c r="L78" s="1254"/>
      <c r="M78" s="1222"/>
      <c r="N78" s="1222"/>
      <c r="O78" s="1222"/>
    </row>
    <row r="79" spans="2:30">
      <c r="B79" s="250"/>
      <c r="C79" s="246"/>
      <c r="D79" s="246"/>
      <c r="E79" s="246"/>
      <c r="F79" s="246"/>
      <c r="G79" s="1229"/>
      <c r="H79" s="1230"/>
      <c r="I79" s="1255" t="s">
        <v>561</v>
      </c>
      <c r="J79" s="1253"/>
      <c r="K79" s="1256">
        <v>13.3</v>
      </c>
      <c r="L79" s="1256">
        <v>12.5</v>
      </c>
      <c r="M79" s="1256">
        <v>11.5</v>
      </c>
      <c r="N79" s="1256">
        <v>8.6</v>
      </c>
      <c r="O79" s="1256">
        <v>8.5</v>
      </c>
      <c r="V79" s="245">
        <v>53.5</v>
      </c>
      <c r="X79" s="245">
        <v>48.2</v>
      </c>
      <c r="Z79" s="245">
        <v>34.200000000000003</v>
      </c>
      <c r="AB79" s="245">
        <v>30.3</v>
      </c>
      <c r="AD79" s="245">
        <v>28.9</v>
      </c>
    </row>
    <row r="80" spans="2:30">
      <c r="B80" s="250"/>
      <c r="C80" s="246"/>
      <c r="D80" s="246"/>
      <c r="E80" s="246"/>
      <c r="F80" s="246"/>
      <c r="G80" s="1231"/>
      <c r="H80" s="1232"/>
      <c r="I80" s="1253"/>
      <c r="J80" s="1253"/>
      <c r="K80" s="1256"/>
      <c r="L80" s="1256"/>
      <c r="M80" s="1256"/>
      <c r="N80" s="1256"/>
      <c r="O80" s="1256"/>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336295</v>
      </c>
      <c r="E3" s="118"/>
      <c r="F3" s="119">
        <v>114097</v>
      </c>
      <c r="G3" s="120"/>
      <c r="H3" s="121"/>
    </row>
    <row r="4" spans="1:8">
      <c r="A4" s="122"/>
      <c r="B4" s="123"/>
      <c r="C4" s="124"/>
      <c r="D4" s="125">
        <v>228299</v>
      </c>
      <c r="E4" s="126"/>
      <c r="F4" s="127">
        <v>61630</v>
      </c>
      <c r="G4" s="128"/>
      <c r="H4" s="129"/>
    </row>
    <row r="5" spans="1:8">
      <c r="A5" s="110" t="s">
        <v>515</v>
      </c>
      <c r="B5" s="115"/>
      <c r="C5" s="116"/>
      <c r="D5" s="117">
        <v>184942</v>
      </c>
      <c r="E5" s="118"/>
      <c r="F5" s="119">
        <v>136577</v>
      </c>
      <c r="G5" s="120"/>
      <c r="H5" s="121"/>
    </row>
    <row r="6" spans="1:8">
      <c r="A6" s="122"/>
      <c r="B6" s="123"/>
      <c r="C6" s="124"/>
      <c r="D6" s="125">
        <v>150102</v>
      </c>
      <c r="E6" s="126"/>
      <c r="F6" s="127">
        <v>59645</v>
      </c>
      <c r="G6" s="128"/>
      <c r="H6" s="129"/>
    </row>
    <row r="7" spans="1:8">
      <c r="A7" s="110" t="s">
        <v>516</v>
      </c>
      <c r="B7" s="115"/>
      <c r="C7" s="116"/>
      <c r="D7" s="117">
        <v>213543</v>
      </c>
      <c r="E7" s="118"/>
      <c r="F7" s="119">
        <v>132212</v>
      </c>
      <c r="G7" s="120"/>
      <c r="H7" s="121"/>
    </row>
    <row r="8" spans="1:8">
      <c r="A8" s="122"/>
      <c r="B8" s="123"/>
      <c r="C8" s="124"/>
      <c r="D8" s="125">
        <v>169324</v>
      </c>
      <c r="E8" s="126"/>
      <c r="F8" s="127">
        <v>67114</v>
      </c>
      <c r="G8" s="128"/>
      <c r="H8" s="129"/>
    </row>
    <row r="9" spans="1:8">
      <c r="A9" s="110" t="s">
        <v>517</v>
      </c>
      <c r="B9" s="115"/>
      <c r="C9" s="116"/>
      <c r="D9" s="117">
        <v>191787</v>
      </c>
      <c r="E9" s="118"/>
      <c r="F9" s="119">
        <v>162193</v>
      </c>
      <c r="G9" s="120"/>
      <c r="H9" s="121"/>
    </row>
    <row r="10" spans="1:8">
      <c r="A10" s="122"/>
      <c r="B10" s="123"/>
      <c r="C10" s="124"/>
      <c r="D10" s="125">
        <v>160709</v>
      </c>
      <c r="E10" s="126"/>
      <c r="F10" s="127">
        <v>79985</v>
      </c>
      <c r="G10" s="128"/>
      <c r="H10" s="129"/>
    </row>
    <row r="11" spans="1:8">
      <c r="A11" s="110" t="s">
        <v>518</v>
      </c>
      <c r="B11" s="115"/>
      <c r="C11" s="116"/>
      <c r="D11" s="117">
        <v>210004</v>
      </c>
      <c r="E11" s="118"/>
      <c r="F11" s="119">
        <v>168868</v>
      </c>
      <c r="G11" s="120"/>
      <c r="H11" s="121"/>
    </row>
    <row r="12" spans="1:8">
      <c r="A12" s="122"/>
      <c r="B12" s="123"/>
      <c r="C12" s="130"/>
      <c r="D12" s="125">
        <v>150609</v>
      </c>
      <c r="E12" s="126"/>
      <c r="F12" s="127">
        <v>79360</v>
      </c>
      <c r="G12" s="128"/>
      <c r="H12" s="129"/>
    </row>
    <row r="13" spans="1:8">
      <c r="A13" s="110"/>
      <c r="B13" s="115"/>
      <c r="C13" s="131"/>
      <c r="D13" s="132">
        <v>227314</v>
      </c>
      <c r="E13" s="133"/>
      <c r="F13" s="134">
        <v>142789</v>
      </c>
      <c r="G13" s="135"/>
      <c r="H13" s="121"/>
    </row>
    <row r="14" spans="1:8">
      <c r="A14" s="122"/>
      <c r="B14" s="123"/>
      <c r="C14" s="124"/>
      <c r="D14" s="125">
        <v>171809</v>
      </c>
      <c r="E14" s="126"/>
      <c r="F14" s="127">
        <v>69547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1.92</v>
      </c>
      <c r="C19" s="136">
        <f>ROUND(VALUE(SUBSTITUTE(実質収支比率等に係る経年分析!G$48,"▲","-")),2)</f>
        <v>2.4700000000000002</v>
      </c>
      <c r="D19" s="136">
        <f>ROUND(VALUE(SUBSTITUTE(実質収支比率等に係る経年分析!H$48,"▲","-")),2)</f>
        <v>2.02</v>
      </c>
      <c r="E19" s="136">
        <f>ROUND(VALUE(SUBSTITUTE(実質収支比率等に係る経年分析!I$48,"▲","-")),2)</f>
        <v>2.67</v>
      </c>
      <c r="F19" s="136">
        <f>ROUND(VALUE(SUBSTITUTE(実質収支比率等に係る経年分析!J$48,"▲","-")),2)</f>
        <v>1.4</v>
      </c>
    </row>
    <row r="20" spans="1:11">
      <c r="A20" s="136" t="s">
        <v>43</v>
      </c>
      <c r="B20" s="136">
        <f>ROUND(VALUE(SUBSTITUTE(実質収支比率等に係る経年分析!F$47,"▲","-")),2)</f>
        <v>38.380000000000003</v>
      </c>
      <c r="C20" s="136">
        <f>ROUND(VALUE(SUBSTITUTE(実質収支比率等に係る経年分析!G$47,"▲","-")),2)</f>
        <v>39.85</v>
      </c>
      <c r="D20" s="136">
        <f>ROUND(VALUE(SUBSTITUTE(実質収支比率等に係る経年分析!H$47,"▲","-")),2)</f>
        <v>44.73</v>
      </c>
      <c r="E20" s="136">
        <f>ROUND(VALUE(SUBSTITUTE(実質収支比率等に係る経年分析!I$47,"▲","-")),2)</f>
        <v>47.22</v>
      </c>
      <c r="F20" s="136">
        <f>ROUND(VALUE(SUBSTITUTE(実質収支比率等に係る経年分析!J$47,"▲","-")),2)</f>
        <v>52.48</v>
      </c>
    </row>
    <row r="21" spans="1:11">
      <c r="A21" s="136" t="s">
        <v>44</v>
      </c>
      <c r="B21" s="136">
        <f>IF(ISNUMBER(VALUE(SUBSTITUTE(実質収支比率等に係る経年分析!F$49,"▲","-"))),ROUND(VALUE(SUBSTITUTE(実質収支比率等に係る経年分析!F$49,"▲","-")),2),NA())</f>
        <v>-7.42</v>
      </c>
      <c r="C21" s="136">
        <f>IF(ISNUMBER(VALUE(SUBSTITUTE(実質収支比率等に係る経年分析!G$49,"▲","-"))),ROUND(VALUE(SUBSTITUTE(実質収支比率等に係る経年分析!G$49,"▲","-")),2),NA())</f>
        <v>1.66</v>
      </c>
      <c r="D21" s="136">
        <f>IF(ISNUMBER(VALUE(SUBSTITUTE(実質収支比率等に係る経年分析!H$49,"▲","-"))),ROUND(VALUE(SUBSTITUTE(実質収支比率等に係る経年分析!H$49,"▲","-")),2),NA())</f>
        <v>4.34</v>
      </c>
      <c r="E21" s="136">
        <f>IF(ISNUMBER(VALUE(SUBSTITUTE(実質収支比率等に係る経年分析!I$49,"▲","-"))),ROUND(VALUE(SUBSTITUTE(実質収支比率等に係る経年分析!I$49,"▲","-")),2),NA())</f>
        <v>3.49</v>
      </c>
      <c r="F21" s="136">
        <f>IF(ISNUMBER(VALUE(SUBSTITUTE(実質収支比率等に係る経年分析!J$49,"▲","-"))),ROUND(VALUE(SUBSTITUTE(実質収支比率等に係る経年分析!J$49,"▲","-")),2),NA())</f>
        <v>2.27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学校給食特別会計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0.44</v>
      </c>
    </row>
    <row r="32" spans="1:11">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0.14000000000000001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0.59</v>
      </c>
    </row>
    <row r="33" spans="1:16">
      <c r="A33" s="137" t="str">
        <f>IF(連結実質赤字比率に係る赤字・黒字の構成分析!C$37="",NA(),連結実質赤字比率に係る赤字・黒字の構成分析!C$37)</f>
        <v>港湾整備事業特別会計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0.28000000000000003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0.69</v>
      </c>
    </row>
    <row r="34" spans="1:16">
      <c r="A34" s="137" t="str">
        <f>IF(連結実質赤字比率に係る赤字・黒字の構成分析!C$36="",NA(),連結実質赤字比率に係る赤字・黒字の構成分析!C$36)</f>
        <v>風力発電事業特別会計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2.0099999999999998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1157</v>
      </c>
      <c r="E42" s="138"/>
      <c r="F42" s="138"/>
      <c r="G42" s="138">
        <f>'実質公債費比率（分子）の構造'!L$52</f>
        <v>1157</v>
      </c>
      <c r="H42" s="138"/>
      <c r="I42" s="138"/>
      <c r="J42" s="138">
        <f>'実質公債費比率（分子）の構造'!M$52</f>
        <v>1186</v>
      </c>
      <c r="K42" s="138"/>
      <c r="L42" s="138"/>
      <c r="M42" s="138">
        <f>'実質公債費比率（分子）の構造'!N$52</f>
        <v>1140</v>
      </c>
      <c r="N42" s="138"/>
      <c r="O42" s="138"/>
      <c r="P42" s="138">
        <f>'実質公債費比率（分子）の構造'!O$52</f>
        <v>1067</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98</v>
      </c>
      <c r="C44" s="138"/>
      <c r="D44" s="138"/>
      <c r="E44" s="138">
        <f>'実質公債費比率（分子）の構造'!L$50</f>
        <v>89</v>
      </c>
      <c r="F44" s="138"/>
      <c r="G44" s="138"/>
      <c r="H44" s="138">
        <f>'実質公債費比率（分子）の構造'!M$50</f>
        <v>52</v>
      </c>
      <c r="I44" s="138"/>
      <c r="J44" s="138"/>
      <c r="K44" s="138">
        <f>'実質公債費比率（分子）の構造'!N$50</f>
        <v>20</v>
      </c>
      <c r="L44" s="138"/>
      <c r="M44" s="138"/>
      <c r="N44" s="138">
        <f>'実質公債費比率（分子）の構造'!O$50</f>
        <v>19</v>
      </c>
      <c r="O44" s="138"/>
      <c r="P44" s="138"/>
    </row>
    <row r="45" spans="1:16">
      <c r="A45" s="138" t="s">
        <v>54</v>
      </c>
      <c r="B45" s="138">
        <f>'実質公債費比率（分子）の構造'!K$49</f>
        <v>16</v>
      </c>
      <c r="C45" s="138"/>
      <c r="D45" s="138"/>
      <c r="E45" s="138">
        <f>'実質公債費比率（分子）の構造'!L$49</f>
        <v>8</v>
      </c>
      <c r="F45" s="138"/>
      <c r="G45" s="138"/>
      <c r="H45" s="138">
        <f>'実質公債費比率（分子）の構造'!M$49</f>
        <v>3</v>
      </c>
      <c r="I45" s="138"/>
      <c r="J45" s="138"/>
      <c r="K45" s="138">
        <f>'実質公債費比率（分子）の構造'!N$49</f>
        <v>0</v>
      </c>
      <c r="L45" s="138"/>
      <c r="M45" s="138"/>
      <c r="N45" s="138">
        <f>'実質公債費比率（分子）の構造'!O$49</f>
        <v>1</v>
      </c>
      <c r="O45" s="138"/>
      <c r="P45" s="138"/>
    </row>
    <row r="46" spans="1:16">
      <c r="A46" s="138" t="s">
        <v>55</v>
      </c>
      <c r="B46" s="138">
        <f>'実質公債費比率（分子）の構造'!K$48</f>
        <v>149</v>
      </c>
      <c r="C46" s="138"/>
      <c r="D46" s="138"/>
      <c r="E46" s="138">
        <f>'実質公債費比率（分子）の構造'!L$48</f>
        <v>166</v>
      </c>
      <c r="F46" s="138"/>
      <c r="G46" s="138"/>
      <c r="H46" s="138">
        <f>'実質公債費比率（分子）の構造'!M$48</f>
        <v>174</v>
      </c>
      <c r="I46" s="138"/>
      <c r="J46" s="138"/>
      <c r="K46" s="138">
        <f>'実質公債費比率（分子）の構造'!N$48</f>
        <v>197</v>
      </c>
      <c r="L46" s="138"/>
      <c r="M46" s="138"/>
      <c r="N46" s="138">
        <f>'実質公債費比率（分子）の構造'!O$48</f>
        <v>210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1413</v>
      </c>
      <c r="C49" s="138"/>
      <c r="D49" s="138"/>
      <c r="E49" s="138">
        <f>'実質公債費比率（分子）の構造'!L$45</f>
        <v>1306</v>
      </c>
      <c r="F49" s="138"/>
      <c r="G49" s="138"/>
      <c r="H49" s="138">
        <f>'実質公債費比率（分子）の構造'!M$45</f>
        <v>1297</v>
      </c>
      <c r="I49" s="138"/>
      <c r="J49" s="138"/>
      <c r="K49" s="138">
        <f>'実質公債費比率（分子）の構造'!N$45</f>
        <v>1188</v>
      </c>
      <c r="L49" s="138"/>
      <c r="M49" s="138"/>
      <c r="N49" s="138">
        <f>'実質公債費比率（分子）の構造'!O$45</f>
        <v>1113</v>
      </c>
      <c r="O49" s="138"/>
      <c r="P49" s="138"/>
    </row>
    <row r="50" spans="1:16">
      <c r="A50" s="138" t="s">
        <v>59</v>
      </c>
      <c r="B50" s="138" t="e">
        <f>NA()</f>
        <v>#N/A</v>
      </c>
      <c r="C50" s="138">
        <f>IF(ISNUMBER('実質公債費比率（分子）の構造'!K$53),'実質公債費比率（分子）の構造'!K$53,NA())</f>
        <v>519</v>
      </c>
      <c r="D50" s="138" t="e">
        <f>NA()</f>
        <v>#N/A</v>
      </c>
      <c r="E50" s="138" t="e">
        <f>NA()</f>
        <v>#N/A</v>
      </c>
      <c r="F50" s="138">
        <f>IF(ISNUMBER('実質公債費比率（分子）の構造'!L$53),'実質公債費比率（分子）の構造'!L$53,NA())</f>
        <v>412</v>
      </c>
      <c r="G50" s="138" t="e">
        <f>NA()</f>
        <v>#N/A</v>
      </c>
      <c r="H50" s="138" t="e">
        <f>NA()</f>
        <v>#N/A</v>
      </c>
      <c r="I50" s="138">
        <f>IF(ISNUMBER('実質公債費比率（分子）の構造'!M$53),'実質公債費比率（分子）の構造'!M$53,NA())</f>
        <v>340</v>
      </c>
      <c r="J50" s="138" t="e">
        <f>NA()</f>
        <v>#N/A</v>
      </c>
      <c r="K50" s="138" t="e">
        <f>NA()</f>
        <v>#N/A</v>
      </c>
      <c r="L50" s="138">
        <f>IF(ISNUMBER('実質公債費比率（分子）の構造'!N$53),'実質公債費比率（分子）の構造'!N$53,NA())</f>
        <v>265</v>
      </c>
      <c r="M50" s="138" t="e">
        <f>NA()</f>
        <v>#N/A</v>
      </c>
      <c r="N50" s="138" t="e">
        <f>NA()</f>
        <v>#N/A</v>
      </c>
      <c r="O50" s="138">
        <f>IF(ISNUMBER('実質公債費比率（分子）の構造'!O$53),'実質公債費比率（分子）の構造'!O$53,NA())</f>
        <v>276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10932</v>
      </c>
      <c r="E56" s="137"/>
      <c r="F56" s="137"/>
      <c r="G56" s="137">
        <f>'将来負担比率（分子）の構造'!J$52</f>
        <v>10583</v>
      </c>
      <c r="H56" s="137"/>
      <c r="I56" s="137"/>
      <c r="J56" s="137">
        <f>'将来負担比率（分子）の構造'!K$52</f>
        <v>10293</v>
      </c>
      <c r="K56" s="137"/>
      <c r="L56" s="137"/>
      <c r="M56" s="137">
        <f>'将来負担比率（分子）の構造'!L$52</f>
        <v>9928</v>
      </c>
      <c r="N56" s="137"/>
      <c r="O56" s="137"/>
      <c r="P56" s="137">
        <f>'将来負担比率（分子）の構造'!M$52</f>
        <v>9670</v>
      </c>
    </row>
    <row r="57" spans="1:16">
      <c r="A57" s="137" t="s">
        <v>36</v>
      </c>
      <c r="B57" s="137"/>
      <c r="C57" s="137"/>
      <c r="D57" s="137">
        <f>'将来負担比率（分子）の構造'!I$51</f>
        <v>345</v>
      </c>
      <c r="E57" s="137"/>
      <c r="F57" s="137"/>
      <c r="G57" s="137">
        <f>'将来負担比率（分子）の構造'!J$51</f>
        <v>318</v>
      </c>
      <c r="H57" s="137"/>
      <c r="I57" s="137"/>
      <c r="J57" s="137">
        <f>'将来負担比率（分子）の構造'!K$51</f>
        <v>291</v>
      </c>
      <c r="K57" s="137"/>
      <c r="L57" s="137"/>
      <c r="M57" s="137">
        <f>'将来負担比率（分子）の構造'!L$51</f>
        <v>263</v>
      </c>
      <c r="N57" s="137"/>
      <c r="O57" s="137"/>
      <c r="P57" s="137">
        <f>'将来負担比率（分子）の構造'!M$51</f>
        <v>234</v>
      </c>
    </row>
    <row r="58" spans="1:16">
      <c r="A58" s="137" t="s">
        <v>35</v>
      </c>
      <c r="B58" s="137"/>
      <c r="C58" s="137"/>
      <c r="D58" s="137">
        <f>'将来負担比率（分子）の構造'!I$50</f>
        <v>7634</v>
      </c>
      <c r="E58" s="137"/>
      <c r="F58" s="137"/>
      <c r="G58" s="137">
        <f>'将来負担比率（分子）の構造'!J$50</f>
        <v>7852</v>
      </c>
      <c r="H58" s="137"/>
      <c r="I58" s="137"/>
      <c r="J58" s="137">
        <f>'将来負担比率（分子）の構造'!K$50</f>
        <v>8222</v>
      </c>
      <c r="K58" s="137"/>
      <c r="L58" s="137"/>
      <c r="M58" s="137">
        <f>'将来負担比率（分子）の構造'!L$50</f>
        <v>8606</v>
      </c>
      <c r="N58" s="137"/>
      <c r="O58" s="137"/>
      <c r="P58" s="137">
        <f>'将来負担比率（分子）の構造'!M$50</f>
        <v>9133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2207</v>
      </c>
      <c r="C62" s="137"/>
      <c r="D62" s="137"/>
      <c r="E62" s="137">
        <f>'将来負担比率（分子）の構造'!J$45</f>
        <v>1952</v>
      </c>
      <c r="F62" s="137"/>
      <c r="G62" s="137"/>
      <c r="H62" s="137">
        <f>'将来負担比率（分子）の構造'!K$45</f>
        <v>1688</v>
      </c>
      <c r="I62" s="137"/>
      <c r="J62" s="137"/>
      <c r="K62" s="137">
        <f>'将来負担比率（分子）の構造'!L$45</f>
        <v>1606</v>
      </c>
      <c r="L62" s="137"/>
      <c r="M62" s="137"/>
      <c r="N62" s="137">
        <f>'将来負担比率（分子）の構造'!M$45</f>
        <v>1478</v>
      </c>
      <c r="O62" s="137"/>
      <c r="P62" s="137"/>
    </row>
    <row r="63" spans="1:16">
      <c r="A63" s="137" t="s">
        <v>28</v>
      </c>
      <c r="B63" s="137">
        <f>'将来負担比率（分子）の構造'!I$44</f>
        <v>82</v>
      </c>
      <c r="C63" s="137"/>
      <c r="D63" s="137"/>
      <c r="E63" s="137">
        <f>'将来負担比率（分子）の構造'!J$44</f>
        <v>68</v>
      </c>
      <c r="F63" s="137"/>
      <c r="G63" s="137"/>
      <c r="H63" s="137">
        <f>'将来負担比率（分子）の構造'!K$44</f>
        <v>59</v>
      </c>
      <c r="I63" s="137"/>
      <c r="J63" s="137"/>
      <c r="K63" s="137">
        <f>'将来負担比率（分子）の構造'!L$44</f>
        <v>50</v>
      </c>
      <c r="L63" s="137"/>
      <c r="M63" s="137"/>
      <c r="N63" s="137">
        <f>'将来負担比率（分子）の構造'!M$44</f>
        <v>41</v>
      </c>
      <c r="O63" s="137"/>
      <c r="P63" s="137"/>
    </row>
    <row r="64" spans="1:16">
      <c r="A64" s="137" t="s">
        <v>27</v>
      </c>
      <c r="B64" s="137">
        <f>'将来負担比率（分子）の構造'!I$43</f>
        <v>2660</v>
      </c>
      <c r="C64" s="137"/>
      <c r="D64" s="137"/>
      <c r="E64" s="137">
        <f>'将来負担比率（分子）の構造'!J$43</f>
        <v>2679</v>
      </c>
      <c r="F64" s="137"/>
      <c r="G64" s="137"/>
      <c r="H64" s="137">
        <f>'将来負担比率（分子）の構造'!K$43</f>
        <v>2709</v>
      </c>
      <c r="I64" s="137"/>
      <c r="J64" s="137"/>
      <c r="K64" s="137">
        <f>'将来負担比率（分子）の構造'!L$43</f>
        <v>2590</v>
      </c>
      <c r="L64" s="137"/>
      <c r="M64" s="137"/>
      <c r="N64" s="137">
        <f>'将来負担比率（分子）の構造'!M$43</f>
        <v>2624</v>
      </c>
      <c r="O64" s="137"/>
      <c r="P64" s="137"/>
    </row>
    <row r="65" spans="1:16">
      <c r="A65" s="137" t="s">
        <v>26</v>
      </c>
      <c r="B65" s="137">
        <f>'将来負担比率（分子）の構造'!I$42</f>
        <v>237</v>
      </c>
      <c r="C65" s="137"/>
      <c r="D65" s="137"/>
      <c r="E65" s="137">
        <f>'将来負担比率（分子）の構造'!J$42</f>
        <v>151</v>
      </c>
      <c r="F65" s="137"/>
      <c r="G65" s="137"/>
      <c r="H65" s="137">
        <f>'将来負担比率（分子）の構造'!K$42</f>
        <v>97</v>
      </c>
      <c r="I65" s="137"/>
      <c r="J65" s="137"/>
      <c r="K65" s="137">
        <f>'将来負担比率（分子）の構造'!L$42</f>
        <v>62</v>
      </c>
      <c r="L65" s="137"/>
      <c r="M65" s="137"/>
      <c r="N65" s="137">
        <f>'将来負担比率（分子）の構造'!M$42</f>
        <v>184</v>
      </c>
      <c r="O65" s="137"/>
      <c r="P65" s="137"/>
    </row>
    <row r="66" spans="1:16">
      <c r="A66" s="137" t="s">
        <v>25</v>
      </c>
      <c r="B66" s="137">
        <f>'将来負担比率（分子）の構造'!I$41</f>
        <v>11972</v>
      </c>
      <c r="C66" s="137"/>
      <c r="D66" s="137"/>
      <c r="E66" s="137">
        <f>'将来負担比率（分子）の構造'!J$41</f>
        <v>11485</v>
      </c>
      <c r="F66" s="137"/>
      <c r="G66" s="137"/>
      <c r="H66" s="137">
        <f>'将来負担比率（分子）の構造'!K$41</f>
        <v>11169</v>
      </c>
      <c r="I66" s="137"/>
      <c r="J66" s="137"/>
      <c r="K66" s="137">
        <f>'将来負担比率（分子）の構造'!L$41</f>
        <v>10747</v>
      </c>
      <c r="L66" s="137"/>
      <c r="M66" s="137"/>
      <c r="N66" s="137">
        <f>'将来負担比率（分子）の構造'!M$41</f>
        <v>10595</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2794505</v>
      </c>
      <c r="S5" s="615"/>
      <c r="T5" s="615"/>
      <c r="U5" s="615"/>
      <c r="V5" s="615"/>
      <c r="W5" s="615"/>
      <c r="X5" s="615"/>
      <c r="Y5" s="616"/>
      <c r="Z5" s="617">
        <v>26.1</v>
      </c>
      <c r="AA5" s="617"/>
      <c r="AB5" s="617"/>
      <c r="AC5" s="617"/>
      <c r="AD5" s="618">
        <v>2794505</v>
      </c>
      <c r="AE5" s="618"/>
      <c r="AF5" s="618"/>
      <c r="AG5" s="618"/>
      <c r="AH5" s="618"/>
      <c r="AI5" s="618"/>
      <c r="AJ5" s="618"/>
      <c r="AK5" s="618"/>
      <c r="AL5" s="619">
        <v>49</v>
      </c>
      <c r="AM5" s="620"/>
      <c r="AN5" s="620"/>
      <c r="AO5" s="621"/>
      <c r="AP5" s="611" t="s">
        <v>208</v>
      </c>
      <c r="AQ5" s="612"/>
      <c r="AR5" s="612"/>
      <c r="AS5" s="612"/>
      <c r="AT5" s="612"/>
      <c r="AU5" s="612"/>
      <c r="AV5" s="612"/>
      <c r="AW5" s="612"/>
      <c r="AX5" s="612"/>
      <c r="AY5" s="612"/>
      <c r="AZ5" s="612"/>
      <c r="BA5" s="612"/>
      <c r="BB5" s="612"/>
      <c r="BC5" s="612"/>
      <c r="BD5" s="612"/>
      <c r="BE5" s="612"/>
      <c r="BF5" s="613"/>
      <c r="BG5" s="625">
        <v>2794505</v>
      </c>
      <c r="BH5" s="626"/>
      <c r="BI5" s="626"/>
      <c r="BJ5" s="626"/>
      <c r="BK5" s="626"/>
      <c r="BL5" s="626"/>
      <c r="BM5" s="626"/>
      <c r="BN5" s="627"/>
      <c r="BO5" s="628">
        <v>100</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82912</v>
      </c>
      <c r="S6" s="626"/>
      <c r="T6" s="626"/>
      <c r="U6" s="626"/>
      <c r="V6" s="626"/>
      <c r="W6" s="626"/>
      <c r="X6" s="626"/>
      <c r="Y6" s="627"/>
      <c r="Z6" s="628">
        <v>0.8</v>
      </c>
      <c r="AA6" s="628"/>
      <c r="AB6" s="628"/>
      <c r="AC6" s="628"/>
      <c r="AD6" s="629">
        <v>82912</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2794505</v>
      </c>
      <c r="BH6" s="626"/>
      <c r="BI6" s="626"/>
      <c r="BJ6" s="626"/>
      <c r="BK6" s="626"/>
      <c r="BL6" s="626"/>
      <c r="BM6" s="626"/>
      <c r="BN6" s="627"/>
      <c r="BO6" s="628">
        <v>100</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97175</v>
      </c>
      <c r="CS6" s="626"/>
      <c r="CT6" s="626"/>
      <c r="CU6" s="626"/>
      <c r="CV6" s="626"/>
      <c r="CW6" s="626"/>
      <c r="CX6" s="626"/>
      <c r="CY6" s="627"/>
      <c r="CZ6" s="628">
        <v>0.9</v>
      </c>
      <c r="DA6" s="628"/>
      <c r="DB6" s="628"/>
      <c r="DC6" s="628"/>
      <c r="DD6" s="634" t="s">
        <v>209</v>
      </c>
      <c r="DE6" s="626"/>
      <c r="DF6" s="626"/>
      <c r="DG6" s="626"/>
      <c r="DH6" s="626"/>
      <c r="DI6" s="626"/>
      <c r="DJ6" s="626"/>
      <c r="DK6" s="626"/>
      <c r="DL6" s="626"/>
      <c r="DM6" s="626"/>
      <c r="DN6" s="626"/>
      <c r="DO6" s="626"/>
      <c r="DP6" s="627"/>
      <c r="DQ6" s="634">
        <v>97175</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1394</v>
      </c>
      <c r="S7" s="626"/>
      <c r="T7" s="626"/>
      <c r="U7" s="626"/>
      <c r="V7" s="626"/>
      <c r="W7" s="626"/>
      <c r="X7" s="626"/>
      <c r="Y7" s="627"/>
      <c r="Z7" s="628">
        <v>0</v>
      </c>
      <c r="AA7" s="628"/>
      <c r="AB7" s="628"/>
      <c r="AC7" s="628"/>
      <c r="AD7" s="629">
        <v>1394</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403831</v>
      </c>
      <c r="BH7" s="626"/>
      <c r="BI7" s="626"/>
      <c r="BJ7" s="626"/>
      <c r="BK7" s="626"/>
      <c r="BL7" s="626"/>
      <c r="BM7" s="626"/>
      <c r="BN7" s="627"/>
      <c r="BO7" s="628">
        <v>14.5</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2741113</v>
      </c>
      <c r="CS7" s="626"/>
      <c r="CT7" s="626"/>
      <c r="CU7" s="626"/>
      <c r="CV7" s="626"/>
      <c r="CW7" s="626"/>
      <c r="CX7" s="626"/>
      <c r="CY7" s="627"/>
      <c r="CZ7" s="628">
        <v>26.2</v>
      </c>
      <c r="DA7" s="628"/>
      <c r="DB7" s="628"/>
      <c r="DC7" s="628"/>
      <c r="DD7" s="634">
        <v>181608</v>
      </c>
      <c r="DE7" s="626"/>
      <c r="DF7" s="626"/>
      <c r="DG7" s="626"/>
      <c r="DH7" s="626"/>
      <c r="DI7" s="626"/>
      <c r="DJ7" s="626"/>
      <c r="DK7" s="626"/>
      <c r="DL7" s="626"/>
      <c r="DM7" s="626"/>
      <c r="DN7" s="626"/>
      <c r="DO7" s="626"/>
      <c r="DP7" s="627"/>
      <c r="DQ7" s="634">
        <v>2565783</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2745</v>
      </c>
      <c r="S8" s="626"/>
      <c r="T8" s="626"/>
      <c r="U8" s="626"/>
      <c r="V8" s="626"/>
      <c r="W8" s="626"/>
      <c r="X8" s="626"/>
      <c r="Y8" s="627"/>
      <c r="Z8" s="628">
        <v>0</v>
      </c>
      <c r="AA8" s="628"/>
      <c r="AB8" s="628"/>
      <c r="AC8" s="628"/>
      <c r="AD8" s="629">
        <v>2745</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13641</v>
      </c>
      <c r="BH8" s="626"/>
      <c r="BI8" s="626"/>
      <c r="BJ8" s="626"/>
      <c r="BK8" s="626"/>
      <c r="BL8" s="626"/>
      <c r="BM8" s="626"/>
      <c r="BN8" s="627"/>
      <c r="BO8" s="628">
        <v>0.5</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1956471</v>
      </c>
      <c r="CS8" s="626"/>
      <c r="CT8" s="626"/>
      <c r="CU8" s="626"/>
      <c r="CV8" s="626"/>
      <c r="CW8" s="626"/>
      <c r="CX8" s="626"/>
      <c r="CY8" s="627"/>
      <c r="CZ8" s="628">
        <v>18.7</v>
      </c>
      <c r="DA8" s="628"/>
      <c r="DB8" s="628"/>
      <c r="DC8" s="628"/>
      <c r="DD8" s="634">
        <v>179017</v>
      </c>
      <c r="DE8" s="626"/>
      <c r="DF8" s="626"/>
      <c r="DG8" s="626"/>
      <c r="DH8" s="626"/>
      <c r="DI8" s="626"/>
      <c r="DJ8" s="626"/>
      <c r="DK8" s="626"/>
      <c r="DL8" s="626"/>
      <c r="DM8" s="626"/>
      <c r="DN8" s="626"/>
      <c r="DO8" s="626"/>
      <c r="DP8" s="627"/>
      <c r="DQ8" s="634">
        <v>1151822</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1801</v>
      </c>
      <c r="S9" s="626"/>
      <c r="T9" s="626"/>
      <c r="U9" s="626"/>
      <c r="V9" s="626"/>
      <c r="W9" s="626"/>
      <c r="X9" s="626"/>
      <c r="Y9" s="627"/>
      <c r="Z9" s="628">
        <v>0</v>
      </c>
      <c r="AA9" s="628"/>
      <c r="AB9" s="628"/>
      <c r="AC9" s="628"/>
      <c r="AD9" s="629">
        <v>1801</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275011</v>
      </c>
      <c r="BH9" s="626"/>
      <c r="BI9" s="626"/>
      <c r="BJ9" s="626"/>
      <c r="BK9" s="626"/>
      <c r="BL9" s="626"/>
      <c r="BM9" s="626"/>
      <c r="BN9" s="627"/>
      <c r="BO9" s="628">
        <v>9.8000000000000007</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694486</v>
      </c>
      <c r="CS9" s="626"/>
      <c r="CT9" s="626"/>
      <c r="CU9" s="626"/>
      <c r="CV9" s="626"/>
      <c r="CW9" s="626"/>
      <c r="CX9" s="626"/>
      <c r="CY9" s="627"/>
      <c r="CZ9" s="628">
        <v>6.7</v>
      </c>
      <c r="DA9" s="628"/>
      <c r="DB9" s="628"/>
      <c r="DC9" s="628"/>
      <c r="DD9" s="634">
        <v>26258</v>
      </c>
      <c r="DE9" s="626"/>
      <c r="DF9" s="626"/>
      <c r="DG9" s="626"/>
      <c r="DH9" s="626"/>
      <c r="DI9" s="626"/>
      <c r="DJ9" s="626"/>
      <c r="DK9" s="626"/>
      <c r="DL9" s="626"/>
      <c r="DM9" s="626"/>
      <c r="DN9" s="626"/>
      <c r="DO9" s="626"/>
      <c r="DP9" s="627"/>
      <c r="DQ9" s="634">
        <v>466585</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170626</v>
      </c>
      <c r="S10" s="626"/>
      <c r="T10" s="626"/>
      <c r="U10" s="626"/>
      <c r="V10" s="626"/>
      <c r="W10" s="626"/>
      <c r="X10" s="626"/>
      <c r="Y10" s="627"/>
      <c r="Z10" s="628">
        <v>1.6</v>
      </c>
      <c r="AA10" s="628"/>
      <c r="AB10" s="628"/>
      <c r="AC10" s="628"/>
      <c r="AD10" s="629">
        <v>170626</v>
      </c>
      <c r="AE10" s="629"/>
      <c r="AF10" s="629"/>
      <c r="AG10" s="629"/>
      <c r="AH10" s="629"/>
      <c r="AI10" s="629"/>
      <c r="AJ10" s="629"/>
      <c r="AK10" s="629"/>
      <c r="AL10" s="630">
        <v>3</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27472</v>
      </c>
      <c r="BH10" s="626"/>
      <c r="BI10" s="626"/>
      <c r="BJ10" s="626"/>
      <c r="BK10" s="626"/>
      <c r="BL10" s="626"/>
      <c r="BM10" s="626"/>
      <c r="BN10" s="627"/>
      <c r="BO10" s="628">
        <v>1</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87707</v>
      </c>
      <c r="BH11" s="626"/>
      <c r="BI11" s="626"/>
      <c r="BJ11" s="626"/>
      <c r="BK11" s="626"/>
      <c r="BL11" s="626"/>
      <c r="BM11" s="626"/>
      <c r="BN11" s="627"/>
      <c r="BO11" s="628">
        <v>3.1</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837824</v>
      </c>
      <c r="CS11" s="626"/>
      <c r="CT11" s="626"/>
      <c r="CU11" s="626"/>
      <c r="CV11" s="626"/>
      <c r="CW11" s="626"/>
      <c r="CX11" s="626"/>
      <c r="CY11" s="627"/>
      <c r="CZ11" s="628">
        <v>8</v>
      </c>
      <c r="DA11" s="628"/>
      <c r="DB11" s="628"/>
      <c r="DC11" s="628"/>
      <c r="DD11" s="634">
        <v>439532</v>
      </c>
      <c r="DE11" s="626"/>
      <c r="DF11" s="626"/>
      <c r="DG11" s="626"/>
      <c r="DH11" s="626"/>
      <c r="DI11" s="626"/>
      <c r="DJ11" s="626"/>
      <c r="DK11" s="626"/>
      <c r="DL11" s="626"/>
      <c r="DM11" s="626"/>
      <c r="DN11" s="626"/>
      <c r="DO11" s="626"/>
      <c r="DP11" s="627"/>
      <c r="DQ11" s="634">
        <v>477408</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2318217</v>
      </c>
      <c r="BH12" s="626"/>
      <c r="BI12" s="626"/>
      <c r="BJ12" s="626"/>
      <c r="BK12" s="626"/>
      <c r="BL12" s="626"/>
      <c r="BM12" s="626"/>
      <c r="BN12" s="627"/>
      <c r="BO12" s="628">
        <v>83</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352600</v>
      </c>
      <c r="CS12" s="626"/>
      <c r="CT12" s="626"/>
      <c r="CU12" s="626"/>
      <c r="CV12" s="626"/>
      <c r="CW12" s="626"/>
      <c r="CX12" s="626"/>
      <c r="CY12" s="627"/>
      <c r="CZ12" s="628">
        <v>3.4</v>
      </c>
      <c r="DA12" s="628"/>
      <c r="DB12" s="628"/>
      <c r="DC12" s="628"/>
      <c r="DD12" s="634">
        <v>169484</v>
      </c>
      <c r="DE12" s="626"/>
      <c r="DF12" s="626"/>
      <c r="DG12" s="626"/>
      <c r="DH12" s="626"/>
      <c r="DI12" s="626"/>
      <c r="DJ12" s="626"/>
      <c r="DK12" s="626"/>
      <c r="DL12" s="626"/>
      <c r="DM12" s="626"/>
      <c r="DN12" s="626"/>
      <c r="DO12" s="626"/>
      <c r="DP12" s="627"/>
      <c r="DQ12" s="634">
        <v>253365</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16025</v>
      </c>
      <c r="S13" s="626"/>
      <c r="T13" s="626"/>
      <c r="U13" s="626"/>
      <c r="V13" s="626"/>
      <c r="W13" s="626"/>
      <c r="X13" s="626"/>
      <c r="Y13" s="627"/>
      <c r="Z13" s="628">
        <v>0.1</v>
      </c>
      <c r="AA13" s="628"/>
      <c r="AB13" s="628"/>
      <c r="AC13" s="628"/>
      <c r="AD13" s="629">
        <v>16025</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2317963</v>
      </c>
      <c r="BH13" s="626"/>
      <c r="BI13" s="626"/>
      <c r="BJ13" s="626"/>
      <c r="BK13" s="626"/>
      <c r="BL13" s="626"/>
      <c r="BM13" s="626"/>
      <c r="BN13" s="627"/>
      <c r="BO13" s="628">
        <v>82.9</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892942</v>
      </c>
      <c r="CS13" s="626"/>
      <c r="CT13" s="626"/>
      <c r="CU13" s="626"/>
      <c r="CV13" s="626"/>
      <c r="CW13" s="626"/>
      <c r="CX13" s="626"/>
      <c r="CY13" s="627"/>
      <c r="CZ13" s="628">
        <v>8.6</v>
      </c>
      <c r="DA13" s="628"/>
      <c r="DB13" s="628"/>
      <c r="DC13" s="628"/>
      <c r="DD13" s="634">
        <v>505797</v>
      </c>
      <c r="DE13" s="626"/>
      <c r="DF13" s="626"/>
      <c r="DG13" s="626"/>
      <c r="DH13" s="626"/>
      <c r="DI13" s="626"/>
      <c r="DJ13" s="626"/>
      <c r="DK13" s="626"/>
      <c r="DL13" s="626"/>
      <c r="DM13" s="626"/>
      <c r="DN13" s="626"/>
      <c r="DO13" s="626"/>
      <c r="DP13" s="627"/>
      <c r="DQ13" s="634">
        <v>776982</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30871</v>
      </c>
      <c r="BH14" s="626"/>
      <c r="BI14" s="626"/>
      <c r="BJ14" s="626"/>
      <c r="BK14" s="626"/>
      <c r="BL14" s="626"/>
      <c r="BM14" s="626"/>
      <c r="BN14" s="627"/>
      <c r="BO14" s="628">
        <v>1.1000000000000001</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738732</v>
      </c>
      <c r="CS14" s="626"/>
      <c r="CT14" s="626"/>
      <c r="CU14" s="626"/>
      <c r="CV14" s="626"/>
      <c r="CW14" s="626"/>
      <c r="CX14" s="626"/>
      <c r="CY14" s="627"/>
      <c r="CZ14" s="628">
        <v>7.1</v>
      </c>
      <c r="DA14" s="628"/>
      <c r="DB14" s="628"/>
      <c r="DC14" s="628"/>
      <c r="DD14" s="634">
        <v>358524</v>
      </c>
      <c r="DE14" s="626"/>
      <c r="DF14" s="626"/>
      <c r="DG14" s="626"/>
      <c r="DH14" s="626"/>
      <c r="DI14" s="626"/>
      <c r="DJ14" s="626"/>
      <c r="DK14" s="626"/>
      <c r="DL14" s="626"/>
      <c r="DM14" s="626"/>
      <c r="DN14" s="626"/>
      <c r="DO14" s="626"/>
      <c r="DP14" s="627"/>
      <c r="DQ14" s="634">
        <v>653292</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1296</v>
      </c>
      <c r="S15" s="626"/>
      <c r="T15" s="626"/>
      <c r="U15" s="626"/>
      <c r="V15" s="626"/>
      <c r="W15" s="626"/>
      <c r="X15" s="626"/>
      <c r="Y15" s="627"/>
      <c r="Z15" s="628">
        <v>0</v>
      </c>
      <c r="AA15" s="628"/>
      <c r="AB15" s="628"/>
      <c r="AC15" s="628"/>
      <c r="AD15" s="629">
        <v>1296</v>
      </c>
      <c r="AE15" s="629"/>
      <c r="AF15" s="629"/>
      <c r="AG15" s="629"/>
      <c r="AH15" s="629"/>
      <c r="AI15" s="629"/>
      <c r="AJ15" s="629"/>
      <c r="AK15" s="629"/>
      <c r="AL15" s="630">
        <v>0</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41586</v>
      </c>
      <c r="BH15" s="626"/>
      <c r="BI15" s="626"/>
      <c r="BJ15" s="626"/>
      <c r="BK15" s="626"/>
      <c r="BL15" s="626"/>
      <c r="BM15" s="626"/>
      <c r="BN15" s="627"/>
      <c r="BO15" s="628">
        <v>1.5</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890714</v>
      </c>
      <c r="CS15" s="626"/>
      <c r="CT15" s="626"/>
      <c r="CU15" s="626"/>
      <c r="CV15" s="626"/>
      <c r="CW15" s="626"/>
      <c r="CX15" s="626"/>
      <c r="CY15" s="627"/>
      <c r="CZ15" s="628">
        <v>8.5</v>
      </c>
      <c r="DA15" s="628"/>
      <c r="DB15" s="628"/>
      <c r="DC15" s="628"/>
      <c r="DD15" s="634">
        <v>222385</v>
      </c>
      <c r="DE15" s="626"/>
      <c r="DF15" s="626"/>
      <c r="DG15" s="626"/>
      <c r="DH15" s="626"/>
      <c r="DI15" s="626"/>
      <c r="DJ15" s="626"/>
      <c r="DK15" s="626"/>
      <c r="DL15" s="626"/>
      <c r="DM15" s="626"/>
      <c r="DN15" s="626"/>
      <c r="DO15" s="626"/>
      <c r="DP15" s="627"/>
      <c r="DQ15" s="634">
        <v>480537</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2821511</v>
      </c>
      <c r="S16" s="626"/>
      <c r="T16" s="626"/>
      <c r="U16" s="626"/>
      <c r="V16" s="626"/>
      <c r="W16" s="626"/>
      <c r="X16" s="626"/>
      <c r="Y16" s="627"/>
      <c r="Z16" s="628">
        <v>26.4</v>
      </c>
      <c r="AA16" s="628"/>
      <c r="AB16" s="628"/>
      <c r="AC16" s="628"/>
      <c r="AD16" s="629">
        <v>2577550</v>
      </c>
      <c r="AE16" s="629"/>
      <c r="AF16" s="629"/>
      <c r="AG16" s="629"/>
      <c r="AH16" s="629"/>
      <c r="AI16" s="629"/>
      <c r="AJ16" s="629"/>
      <c r="AK16" s="629"/>
      <c r="AL16" s="630">
        <v>45.2</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134100</v>
      </c>
      <c r="CS16" s="626"/>
      <c r="CT16" s="626"/>
      <c r="CU16" s="626"/>
      <c r="CV16" s="626"/>
      <c r="CW16" s="626"/>
      <c r="CX16" s="626"/>
      <c r="CY16" s="627"/>
      <c r="CZ16" s="628">
        <v>1.3</v>
      </c>
      <c r="DA16" s="628"/>
      <c r="DB16" s="628"/>
      <c r="DC16" s="628"/>
      <c r="DD16" s="634" t="s">
        <v>111</v>
      </c>
      <c r="DE16" s="626"/>
      <c r="DF16" s="626"/>
      <c r="DG16" s="626"/>
      <c r="DH16" s="626"/>
      <c r="DI16" s="626"/>
      <c r="DJ16" s="626"/>
      <c r="DK16" s="626"/>
      <c r="DL16" s="626"/>
      <c r="DM16" s="626"/>
      <c r="DN16" s="626"/>
      <c r="DO16" s="626"/>
      <c r="DP16" s="627"/>
      <c r="DQ16" s="634">
        <v>64720</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2577550</v>
      </c>
      <c r="S17" s="626"/>
      <c r="T17" s="626"/>
      <c r="U17" s="626"/>
      <c r="V17" s="626"/>
      <c r="W17" s="626"/>
      <c r="X17" s="626"/>
      <c r="Y17" s="627"/>
      <c r="Z17" s="628">
        <v>24.1</v>
      </c>
      <c r="AA17" s="628"/>
      <c r="AB17" s="628"/>
      <c r="AC17" s="628"/>
      <c r="AD17" s="629">
        <v>2577550</v>
      </c>
      <c r="AE17" s="629"/>
      <c r="AF17" s="629"/>
      <c r="AG17" s="629"/>
      <c r="AH17" s="629"/>
      <c r="AI17" s="629"/>
      <c r="AJ17" s="629"/>
      <c r="AK17" s="629"/>
      <c r="AL17" s="630">
        <v>45.2</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1106821</v>
      </c>
      <c r="CS17" s="626"/>
      <c r="CT17" s="626"/>
      <c r="CU17" s="626"/>
      <c r="CV17" s="626"/>
      <c r="CW17" s="626"/>
      <c r="CX17" s="626"/>
      <c r="CY17" s="627"/>
      <c r="CZ17" s="628">
        <v>10.6</v>
      </c>
      <c r="DA17" s="628"/>
      <c r="DB17" s="628"/>
      <c r="DC17" s="628"/>
      <c r="DD17" s="634" t="s">
        <v>111</v>
      </c>
      <c r="DE17" s="626"/>
      <c r="DF17" s="626"/>
      <c r="DG17" s="626"/>
      <c r="DH17" s="626"/>
      <c r="DI17" s="626"/>
      <c r="DJ17" s="626"/>
      <c r="DK17" s="626"/>
      <c r="DL17" s="626"/>
      <c r="DM17" s="626"/>
      <c r="DN17" s="626"/>
      <c r="DO17" s="626"/>
      <c r="DP17" s="627"/>
      <c r="DQ17" s="634">
        <v>1072696</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243961</v>
      </c>
      <c r="S18" s="626"/>
      <c r="T18" s="626"/>
      <c r="U18" s="626"/>
      <c r="V18" s="626"/>
      <c r="W18" s="626"/>
      <c r="X18" s="626"/>
      <c r="Y18" s="627"/>
      <c r="Z18" s="628">
        <v>2.2999999999999998</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5892815</v>
      </c>
      <c r="S20" s="626"/>
      <c r="T20" s="626"/>
      <c r="U20" s="626"/>
      <c r="V20" s="626"/>
      <c r="W20" s="626"/>
      <c r="X20" s="626"/>
      <c r="Y20" s="627"/>
      <c r="Z20" s="628">
        <v>55.1</v>
      </c>
      <c r="AA20" s="628"/>
      <c r="AB20" s="628"/>
      <c r="AC20" s="628"/>
      <c r="AD20" s="629">
        <v>5648854</v>
      </c>
      <c r="AE20" s="629"/>
      <c r="AF20" s="629"/>
      <c r="AG20" s="629"/>
      <c r="AH20" s="629"/>
      <c r="AI20" s="629"/>
      <c r="AJ20" s="629"/>
      <c r="AK20" s="629"/>
      <c r="AL20" s="630">
        <v>99.1</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10442978</v>
      </c>
      <c r="CS20" s="626"/>
      <c r="CT20" s="626"/>
      <c r="CU20" s="626"/>
      <c r="CV20" s="626"/>
      <c r="CW20" s="626"/>
      <c r="CX20" s="626"/>
      <c r="CY20" s="627"/>
      <c r="CZ20" s="628">
        <v>100</v>
      </c>
      <c r="DA20" s="628"/>
      <c r="DB20" s="628"/>
      <c r="DC20" s="628"/>
      <c r="DD20" s="634">
        <v>2082605</v>
      </c>
      <c r="DE20" s="626"/>
      <c r="DF20" s="626"/>
      <c r="DG20" s="626"/>
      <c r="DH20" s="626"/>
      <c r="DI20" s="626"/>
      <c r="DJ20" s="626"/>
      <c r="DK20" s="626"/>
      <c r="DL20" s="626"/>
      <c r="DM20" s="626"/>
      <c r="DN20" s="626"/>
      <c r="DO20" s="626"/>
      <c r="DP20" s="627"/>
      <c r="DQ20" s="634">
        <v>8060365</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1310</v>
      </c>
      <c r="S21" s="626"/>
      <c r="T21" s="626"/>
      <c r="U21" s="626"/>
      <c r="V21" s="626"/>
      <c r="W21" s="626"/>
      <c r="X21" s="626"/>
      <c r="Y21" s="627"/>
      <c r="Z21" s="628">
        <v>0</v>
      </c>
      <c r="AA21" s="628"/>
      <c r="AB21" s="628"/>
      <c r="AC21" s="628"/>
      <c r="AD21" s="629">
        <v>1310</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20177</v>
      </c>
      <c r="S22" s="626"/>
      <c r="T22" s="626"/>
      <c r="U22" s="626"/>
      <c r="V22" s="626"/>
      <c r="W22" s="626"/>
      <c r="X22" s="626"/>
      <c r="Y22" s="627"/>
      <c r="Z22" s="628">
        <v>0.2</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106469</v>
      </c>
      <c r="S23" s="626"/>
      <c r="T23" s="626"/>
      <c r="U23" s="626"/>
      <c r="V23" s="626"/>
      <c r="W23" s="626"/>
      <c r="X23" s="626"/>
      <c r="Y23" s="627"/>
      <c r="Z23" s="628">
        <v>1</v>
      </c>
      <c r="AA23" s="628"/>
      <c r="AB23" s="628"/>
      <c r="AC23" s="628"/>
      <c r="AD23" s="629">
        <v>25520</v>
      </c>
      <c r="AE23" s="629"/>
      <c r="AF23" s="629"/>
      <c r="AG23" s="629"/>
      <c r="AH23" s="629"/>
      <c r="AI23" s="629"/>
      <c r="AJ23" s="629"/>
      <c r="AK23" s="629"/>
      <c r="AL23" s="630">
        <v>0.4</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15656</v>
      </c>
      <c r="S24" s="626"/>
      <c r="T24" s="626"/>
      <c r="U24" s="626"/>
      <c r="V24" s="626"/>
      <c r="W24" s="626"/>
      <c r="X24" s="626"/>
      <c r="Y24" s="627"/>
      <c r="Z24" s="628">
        <v>0.1</v>
      </c>
      <c r="AA24" s="628"/>
      <c r="AB24" s="628"/>
      <c r="AC24" s="628"/>
      <c r="AD24" s="629">
        <v>59</v>
      </c>
      <c r="AE24" s="629"/>
      <c r="AF24" s="629"/>
      <c r="AG24" s="629"/>
      <c r="AH24" s="629"/>
      <c r="AI24" s="629"/>
      <c r="AJ24" s="629"/>
      <c r="AK24" s="629"/>
      <c r="AL24" s="630">
        <v>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3312884</v>
      </c>
      <c r="CS24" s="615"/>
      <c r="CT24" s="615"/>
      <c r="CU24" s="615"/>
      <c r="CV24" s="615"/>
      <c r="CW24" s="615"/>
      <c r="CX24" s="615"/>
      <c r="CY24" s="616"/>
      <c r="CZ24" s="652">
        <v>31.7</v>
      </c>
      <c r="DA24" s="653"/>
      <c r="DB24" s="653"/>
      <c r="DC24" s="654"/>
      <c r="DD24" s="651">
        <v>2396192</v>
      </c>
      <c r="DE24" s="615"/>
      <c r="DF24" s="615"/>
      <c r="DG24" s="615"/>
      <c r="DH24" s="615"/>
      <c r="DI24" s="615"/>
      <c r="DJ24" s="615"/>
      <c r="DK24" s="616"/>
      <c r="DL24" s="651">
        <v>2387935</v>
      </c>
      <c r="DM24" s="615"/>
      <c r="DN24" s="615"/>
      <c r="DO24" s="615"/>
      <c r="DP24" s="615"/>
      <c r="DQ24" s="615"/>
      <c r="DR24" s="615"/>
      <c r="DS24" s="615"/>
      <c r="DT24" s="615"/>
      <c r="DU24" s="615"/>
      <c r="DV24" s="616"/>
      <c r="DW24" s="619">
        <v>40.200000000000003</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1736454</v>
      </c>
      <c r="S25" s="626"/>
      <c r="T25" s="626"/>
      <c r="U25" s="626"/>
      <c r="V25" s="626"/>
      <c r="W25" s="626"/>
      <c r="X25" s="626"/>
      <c r="Y25" s="627"/>
      <c r="Z25" s="628">
        <v>16.2</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1508715</v>
      </c>
      <c r="CS25" s="657"/>
      <c r="CT25" s="657"/>
      <c r="CU25" s="657"/>
      <c r="CV25" s="657"/>
      <c r="CW25" s="657"/>
      <c r="CX25" s="657"/>
      <c r="CY25" s="658"/>
      <c r="CZ25" s="659">
        <v>14.4</v>
      </c>
      <c r="DA25" s="660"/>
      <c r="DB25" s="660"/>
      <c r="DC25" s="661"/>
      <c r="DD25" s="634">
        <v>1142330</v>
      </c>
      <c r="DE25" s="657"/>
      <c r="DF25" s="657"/>
      <c r="DG25" s="657"/>
      <c r="DH25" s="657"/>
      <c r="DI25" s="657"/>
      <c r="DJ25" s="657"/>
      <c r="DK25" s="658"/>
      <c r="DL25" s="634">
        <v>1134073</v>
      </c>
      <c r="DM25" s="657"/>
      <c r="DN25" s="657"/>
      <c r="DO25" s="657"/>
      <c r="DP25" s="657"/>
      <c r="DQ25" s="657"/>
      <c r="DR25" s="657"/>
      <c r="DS25" s="657"/>
      <c r="DT25" s="657"/>
      <c r="DU25" s="657"/>
      <c r="DV25" s="658"/>
      <c r="DW25" s="630">
        <v>19.100000000000001</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867350</v>
      </c>
      <c r="CS26" s="626"/>
      <c r="CT26" s="626"/>
      <c r="CU26" s="626"/>
      <c r="CV26" s="626"/>
      <c r="CW26" s="626"/>
      <c r="CX26" s="626"/>
      <c r="CY26" s="627"/>
      <c r="CZ26" s="659">
        <v>8.3000000000000007</v>
      </c>
      <c r="DA26" s="660"/>
      <c r="DB26" s="660"/>
      <c r="DC26" s="661"/>
      <c r="DD26" s="634">
        <v>867350</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898189</v>
      </c>
      <c r="S27" s="626"/>
      <c r="T27" s="626"/>
      <c r="U27" s="626"/>
      <c r="V27" s="626"/>
      <c r="W27" s="626"/>
      <c r="X27" s="626"/>
      <c r="Y27" s="627"/>
      <c r="Z27" s="628">
        <v>8.4</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2794505</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697348</v>
      </c>
      <c r="CS27" s="657"/>
      <c r="CT27" s="657"/>
      <c r="CU27" s="657"/>
      <c r="CV27" s="657"/>
      <c r="CW27" s="657"/>
      <c r="CX27" s="657"/>
      <c r="CY27" s="658"/>
      <c r="CZ27" s="659">
        <v>6.7</v>
      </c>
      <c r="DA27" s="660"/>
      <c r="DB27" s="660"/>
      <c r="DC27" s="661"/>
      <c r="DD27" s="634">
        <v>181166</v>
      </c>
      <c r="DE27" s="657"/>
      <c r="DF27" s="657"/>
      <c r="DG27" s="657"/>
      <c r="DH27" s="657"/>
      <c r="DI27" s="657"/>
      <c r="DJ27" s="657"/>
      <c r="DK27" s="658"/>
      <c r="DL27" s="634">
        <v>181166</v>
      </c>
      <c r="DM27" s="657"/>
      <c r="DN27" s="657"/>
      <c r="DO27" s="657"/>
      <c r="DP27" s="657"/>
      <c r="DQ27" s="657"/>
      <c r="DR27" s="657"/>
      <c r="DS27" s="657"/>
      <c r="DT27" s="657"/>
      <c r="DU27" s="657"/>
      <c r="DV27" s="658"/>
      <c r="DW27" s="630">
        <v>3</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57137</v>
      </c>
      <c r="S28" s="626"/>
      <c r="T28" s="626"/>
      <c r="U28" s="626"/>
      <c r="V28" s="626"/>
      <c r="W28" s="626"/>
      <c r="X28" s="626"/>
      <c r="Y28" s="627"/>
      <c r="Z28" s="628">
        <v>0.5</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1106821</v>
      </c>
      <c r="CS28" s="626"/>
      <c r="CT28" s="626"/>
      <c r="CU28" s="626"/>
      <c r="CV28" s="626"/>
      <c r="CW28" s="626"/>
      <c r="CX28" s="626"/>
      <c r="CY28" s="627"/>
      <c r="CZ28" s="659">
        <v>10.6</v>
      </c>
      <c r="DA28" s="660"/>
      <c r="DB28" s="660"/>
      <c r="DC28" s="661"/>
      <c r="DD28" s="634">
        <v>1072696</v>
      </c>
      <c r="DE28" s="626"/>
      <c r="DF28" s="626"/>
      <c r="DG28" s="626"/>
      <c r="DH28" s="626"/>
      <c r="DI28" s="626"/>
      <c r="DJ28" s="626"/>
      <c r="DK28" s="627"/>
      <c r="DL28" s="634">
        <v>1072696</v>
      </c>
      <c r="DM28" s="626"/>
      <c r="DN28" s="626"/>
      <c r="DO28" s="626"/>
      <c r="DP28" s="626"/>
      <c r="DQ28" s="626"/>
      <c r="DR28" s="626"/>
      <c r="DS28" s="626"/>
      <c r="DT28" s="626"/>
      <c r="DU28" s="626"/>
      <c r="DV28" s="627"/>
      <c r="DW28" s="630">
        <v>18</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16223</v>
      </c>
      <c r="S29" s="626"/>
      <c r="T29" s="626"/>
      <c r="U29" s="626"/>
      <c r="V29" s="626"/>
      <c r="W29" s="626"/>
      <c r="X29" s="626"/>
      <c r="Y29" s="627"/>
      <c r="Z29" s="628">
        <v>0.2</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1106821</v>
      </c>
      <c r="CS29" s="657"/>
      <c r="CT29" s="657"/>
      <c r="CU29" s="657"/>
      <c r="CV29" s="657"/>
      <c r="CW29" s="657"/>
      <c r="CX29" s="657"/>
      <c r="CY29" s="658"/>
      <c r="CZ29" s="659">
        <v>10.6</v>
      </c>
      <c r="DA29" s="660"/>
      <c r="DB29" s="660"/>
      <c r="DC29" s="661"/>
      <c r="DD29" s="634">
        <v>1072696</v>
      </c>
      <c r="DE29" s="657"/>
      <c r="DF29" s="657"/>
      <c r="DG29" s="657"/>
      <c r="DH29" s="657"/>
      <c r="DI29" s="657"/>
      <c r="DJ29" s="657"/>
      <c r="DK29" s="658"/>
      <c r="DL29" s="634">
        <v>1072696</v>
      </c>
      <c r="DM29" s="657"/>
      <c r="DN29" s="657"/>
      <c r="DO29" s="657"/>
      <c r="DP29" s="657"/>
      <c r="DQ29" s="657"/>
      <c r="DR29" s="657"/>
      <c r="DS29" s="657"/>
      <c r="DT29" s="657"/>
      <c r="DU29" s="657"/>
      <c r="DV29" s="658"/>
      <c r="DW29" s="630">
        <v>18</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637933</v>
      </c>
      <c r="S30" s="626"/>
      <c r="T30" s="626"/>
      <c r="U30" s="626"/>
      <c r="V30" s="626"/>
      <c r="W30" s="626"/>
      <c r="X30" s="626"/>
      <c r="Y30" s="627"/>
      <c r="Z30" s="628">
        <v>6</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99.4</v>
      </c>
      <c r="BH30" s="684"/>
      <c r="BI30" s="684"/>
      <c r="BJ30" s="684"/>
      <c r="BK30" s="684"/>
      <c r="BL30" s="684"/>
      <c r="BM30" s="620">
        <v>97.1</v>
      </c>
      <c r="BN30" s="684"/>
      <c r="BO30" s="684"/>
      <c r="BP30" s="684"/>
      <c r="BQ30" s="685"/>
      <c r="BR30" s="683">
        <v>99.4</v>
      </c>
      <c r="BS30" s="684"/>
      <c r="BT30" s="684"/>
      <c r="BU30" s="684"/>
      <c r="BV30" s="684"/>
      <c r="BW30" s="684"/>
      <c r="BX30" s="620">
        <v>96.5</v>
      </c>
      <c r="BY30" s="684"/>
      <c r="BZ30" s="684"/>
      <c r="CA30" s="684"/>
      <c r="CB30" s="685"/>
      <c r="CD30" s="688"/>
      <c r="CE30" s="689"/>
      <c r="CF30" s="639" t="s">
        <v>291</v>
      </c>
      <c r="CG30" s="640"/>
      <c r="CH30" s="640"/>
      <c r="CI30" s="640"/>
      <c r="CJ30" s="640"/>
      <c r="CK30" s="640"/>
      <c r="CL30" s="640"/>
      <c r="CM30" s="640"/>
      <c r="CN30" s="640"/>
      <c r="CO30" s="640"/>
      <c r="CP30" s="640"/>
      <c r="CQ30" s="641"/>
      <c r="CR30" s="625">
        <v>984199</v>
      </c>
      <c r="CS30" s="626"/>
      <c r="CT30" s="626"/>
      <c r="CU30" s="626"/>
      <c r="CV30" s="626"/>
      <c r="CW30" s="626"/>
      <c r="CX30" s="626"/>
      <c r="CY30" s="627"/>
      <c r="CZ30" s="659">
        <v>9.4</v>
      </c>
      <c r="DA30" s="660"/>
      <c r="DB30" s="660"/>
      <c r="DC30" s="661"/>
      <c r="DD30" s="634">
        <v>955348</v>
      </c>
      <c r="DE30" s="626"/>
      <c r="DF30" s="626"/>
      <c r="DG30" s="626"/>
      <c r="DH30" s="626"/>
      <c r="DI30" s="626"/>
      <c r="DJ30" s="626"/>
      <c r="DK30" s="627"/>
      <c r="DL30" s="634">
        <v>955348</v>
      </c>
      <c r="DM30" s="626"/>
      <c r="DN30" s="626"/>
      <c r="DO30" s="626"/>
      <c r="DP30" s="626"/>
      <c r="DQ30" s="626"/>
      <c r="DR30" s="626"/>
      <c r="DS30" s="626"/>
      <c r="DT30" s="626"/>
      <c r="DU30" s="626"/>
      <c r="DV30" s="627"/>
      <c r="DW30" s="630">
        <v>16.100000000000001</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291196</v>
      </c>
      <c r="S31" s="626"/>
      <c r="T31" s="626"/>
      <c r="U31" s="626"/>
      <c r="V31" s="626"/>
      <c r="W31" s="626"/>
      <c r="X31" s="626"/>
      <c r="Y31" s="627"/>
      <c r="Z31" s="628">
        <v>2.7</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98.5</v>
      </c>
      <c r="BH31" s="657"/>
      <c r="BI31" s="657"/>
      <c r="BJ31" s="657"/>
      <c r="BK31" s="657"/>
      <c r="BL31" s="657"/>
      <c r="BM31" s="631">
        <v>97.5</v>
      </c>
      <c r="BN31" s="681"/>
      <c r="BO31" s="681"/>
      <c r="BP31" s="681"/>
      <c r="BQ31" s="682"/>
      <c r="BR31" s="680">
        <v>98.9</v>
      </c>
      <c r="BS31" s="657"/>
      <c r="BT31" s="657"/>
      <c r="BU31" s="657"/>
      <c r="BV31" s="657"/>
      <c r="BW31" s="657"/>
      <c r="BX31" s="631">
        <v>97.1</v>
      </c>
      <c r="BY31" s="681"/>
      <c r="BZ31" s="681"/>
      <c r="CA31" s="681"/>
      <c r="CB31" s="682"/>
      <c r="CD31" s="688"/>
      <c r="CE31" s="689"/>
      <c r="CF31" s="639" t="s">
        <v>295</v>
      </c>
      <c r="CG31" s="640"/>
      <c r="CH31" s="640"/>
      <c r="CI31" s="640"/>
      <c r="CJ31" s="640"/>
      <c r="CK31" s="640"/>
      <c r="CL31" s="640"/>
      <c r="CM31" s="640"/>
      <c r="CN31" s="640"/>
      <c r="CO31" s="640"/>
      <c r="CP31" s="640"/>
      <c r="CQ31" s="641"/>
      <c r="CR31" s="625">
        <v>122622</v>
      </c>
      <c r="CS31" s="657"/>
      <c r="CT31" s="657"/>
      <c r="CU31" s="657"/>
      <c r="CV31" s="657"/>
      <c r="CW31" s="657"/>
      <c r="CX31" s="657"/>
      <c r="CY31" s="658"/>
      <c r="CZ31" s="659">
        <v>1.2</v>
      </c>
      <c r="DA31" s="660"/>
      <c r="DB31" s="660"/>
      <c r="DC31" s="661"/>
      <c r="DD31" s="634">
        <v>117348</v>
      </c>
      <c r="DE31" s="657"/>
      <c r="DF31" s="657"/>
      <c r="DG31" s="657"/>
      <c r="DH31" s="657"/>
      <c r="DI31" s="657"/>
      <c r="DJ31" s="657"/>
      <c r="DK31" s="658"/>
      <c r="DL31" s="634">
        <v>117348</v>
      </c>
      <c r="DM31" s="657"/>
      <c r="DN31" s="657"/>
      <c r="DO31" s="657"/>
      <c r="DP31" s="657"/>
      <c r="DQ31" s="657"/>
      <c r="DR31" s="657"/>
      <c r="DS31" s="657"/>
      <c r="DT31" s="657"/>
      <c r="DU31" s="657"/>
      <c r="DV31" s="658"/>
      <c r="DW31" s="630">
        <v>2</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176901</v>
      </c>
      <c r="S32" s="626"/>
      <c r="T32" s="626"/>
      <c r="U32" s="626"/>
      <c r="V32" s="626"/>
      <c r="W32" s="626"/>
      <c r="X32" s="626"/>
      <c r="Y32" s="627"/>
      <c r="Z32" s="628">
        <v>1.7</v>
      </c>
      <c r="AA32" s="628"/>
      <c r="AB32" s="628"/>
      <c r="AC32" s="628"/>
      <c r="AD32" s="629">
        <v>26039</v>
      </c>
      <c r="AE32" s="629"/>
      <c r="AF32" s="629"/>
      <c r="AG32" s="629"/>
      <c r="AH32" s="629"/>
      <c r="AI32" s="629"/>
      <c r="AJ32" s="629"/>
      <c r="AK32" s="629"/>
      <c r="AL32" s="630">
        <v>0.5</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99.6</v>
      </c>
      <c r="BH32" s="693"/>
      <c r="BI32" s="693"/>
      <c r="BJ32" s="693"/>
      <c r="BK32" s="693"/>
      <c r="BL32" s="693"/>
      <c r="BM32" s="694">
        <v>97</v>
      </c>
      <c r="BN32" s="693"/>
      <c r="BO32" s="693"/>
      <c r="BP32" s="693"/>
      <c r="BQ32" s="695"/>
      <c r="BR32" s="692">
        <v>99.5</v>
      </c>
      <c r="BS32" s="693"/>
      <c r="BT32" s="693"/>
      <c r="BU32" s="693"/>
      <c r="BV32" s="693"/>
      <c r="BW32" s="693"/>
      <c r="BX32" s="694">
        <v>96.4</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837900</v>
      </c>
      <c r="S33" s="626"/>
      <c r="T33" s="626"/>
      <c r="U33" s="626"/>
      <c r="V33" s="626"/>
      <c r="W33" s="626"/>
      <c r="X33" s="626"/>
      <c r="Y33" s="627"/>
      <c r="Z33" s="628">
        <v>7.8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4913389</v>
      </c>
      <c r="CS33" s="657"/>
      <c r="CT33" s="657"/>
      <c r="CU33" s="657"/>
      <c r="CV33" s="657"/>
      <c r="CW33" s="657"/>
      <c r="CX33" s="657"/>
      <c r="CY33" s="658"/>
      <c r="CZ33" s="659">
        <v>47</v>
      </c>
      <c r="DA33" s="660"/>
      <c r="DB33" s="660"/>
      <c r="DC33" s="661"/>
      <c r="DD33" s="634">
        <v>4126507</v>
      </c>
      <c r="DE33" s="657"/>
      <c r="DF33" s="657"/>
      <c r="DG33" s="657"/>
      <c r="DH33" s="657"/>
      <c r="DI33" s="657"/>
      <c r="DJ33" s="657"/>
      <c r="DK33" s="658"/>
      <c r="DL33" s="634">
        <v>2370558</v>
      </c>
      <c r="DM33" s="657"/>
      <c r="DN33" s="657"/>
      <c r="DO33" s="657"/>
      <c r="DP33" s="657"/>
      <c r="DQ33" s="657"/>
      <c r="DR33" s="657"/>
      <c r="DS33" s="657"/>
      <c r="DT33" s="657"/>
      <c r="DU33" s="657"/>
      <c r="DV33" s="658"/>
      <c r="DW33" s="630">
        <v>39.9</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1210802</v>
      </c>
      <c r="CS34" s="626"/>
      <c r="CT34" s="626"/>
      <c r="CU34" s="626"/>
      <c r="CV34" s="626"/>
      <c r="CW34" s="626"/>
      <c r="CX34" s="626"/>
      <c r="CY34" s="627"/>
      <c r="CZ34" s="659">
        <v>11.6</v>
      </c>
      <c r="DA34" s="660"/>
      <c r="DB34" s="660"/>
      <c r="DC34" s="661"/>
      <c r="DD34" s="634">
        <v>963686</v>
      </c>
      <c r="DE34" s="626"/>
      <c r="DF34" s="626"/>
      <c r="DG34" s="626"/>
      <c r="DH34" s="626"/>
      <c r="DI34" s="626"/>
      <c r="DJ34" s="626"/>
      <c r="DK34" s="627"/>
      <c r="DL34" s="634">
        <v>923010</v>
      </c>
      <c r="DM34" s="626"/>
      <c r="DN34" s="626"/>
      <c r="DO34" s="626"/>
      <c r="DP34" s="626"/>
      <c r="DQ34" s="626"/>
      <c r="DR34" s="626"/>
      <c r="DS34" s="626"/>
      <c r="DT34" s="626"/>
      <c r="DU34" s="626"/>
      <c r="DV34" s="627"/>
      <c r="DW34" s="630">
        <v>15.5</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245100</v>
      </c>
      <c r="S35" s="626"/>
      <c r="T35" s="626"/>
      <c r="U35" s="626"/>
      <c r="V35" s="626"/>
      <c r="W35" s="626"/>
      <c r="X35" s="626"/>
      <c r="Y35" s="627"/>
      <c r="Z35" s="628">
        <v>2.2999999999999998</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1151883</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34686</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105386</v>
      </c>
      <c r="CS35" s="657"/>
      <c r="CT35" s="657"/>
      <c r="CU35" s="657"/>
      <c r="CV35" s="657"/>
      <c r="CW35" s="657"/>
      <c r="CX35" s="657"/>
      <c r="CY35" s="658"/>
      <c r="CZ35" s="659">
        <v>1</v>
      </c>
      <c r="DA35" s="660"/>
      <c r="DB35" s="660"/>
      <c r="DC35" s="661"/>
      <c r="DD35" s="634">
        <v>90648</v>
      </c>
      <c r="DE35" s="657"/>
      <c r="DF35" s="657"/>
      <c r="DG35" s="657"/>
      <c r="DH35" s="657"/>
      <c r="DI35" s="657"/>
      <c r="DJ35" s="657"/>
      <c r="DK35" s="658"/>
      <c r="DL35" s="634">
        <v>90648</v>
      </c>
      <c r="DM35" s="657"/>
      <c r="DN35" s="657"/>
      <c r="DO35" s="657"/>
      <c r="DP35" s="657"/>
      <c r="DQ35" s="657"/>
      <c r="DR35" s="657"/>
      <c r="DS35" s="657"/>
      <c r="DT35" s="657"/>
      <c r="DU35" s="657"/>
      <c r="DV35" s="658"/>
      <c r="DW35" s="630">
        <v>1.5</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10688360</v>
      </c>
      <c r="S36" s="698"/>
      <c r="T36" s="698"/>
      <c r="U36" s="698"/>
      <c r="V36" s="698"/>
      <c r="W36" s="698"/>
      <c r="X36" s="698"/>
      <c r="Y36" s="699"/>
      <c r="Z36" s="700">
        <v>100</v>
      </c>
      <c r="AA36" s="700"/>
      <c r="AB36" s="700"/>
      <c r="AC36" s="700"/>
      <c r="AD36" s="701">
        <v>5701782</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266615</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-3148</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1165770</v>
      </c>
      <c r="CS36" s="626"/>
      <c r="CT36" s="626"/>
      <c r="CU36" s="626"/>
      <c r="CV36" s="626"/>
      <c r="CW36" s="626"/>
      <c r="CX36" s="626"/>
      <c r="CY36" s="627"/>
      <c r="CZ36" s="659">
        <v>11.2</v>
      </c>
      <c r="DA36" s="660"/>
      <c r="DB36" s="660"/>
      <c r="DC36" s="661"/>
      <c r="DD36" s="634">
        <v>922355</v>
      </c>
      <c r="DE36" s="626"/>
      <c r="DF36" s="626"/>
      <c r="DG36" s="626"/>
      <c r="DH36" s="626"/>
      <c r="DI36" s="626"/>
      <c r="DJ36" s="626"/>
      <c r="DK36" s="627"/>
      <c r="DL36" s="634">
        <v>807358</v>
      </c>
      <c r="DM36" s="626"/>
      <c r="DN36" s="626"/>
      <c r="DO36" s="626"/>
      <c r="DP36" s="626"/>
      <c r="DQ36" s="626"/>
      <c r="DR36" s="626"/>
      <c r="DS36" s="626"/>
      <c r="DT36" s="626"/>
      <c r="DU36" s="626"/>
      <c r="DV36" s="627"/>
      <c r="DW36" s="630">
        <v>13.6</v>
      </c>
      <c r="DX36" s="655"/>
      <c r="DY36" s="655"/>
      <c r="DZ36" s="655"/>
      <c r="EA36" s="655"/>
      <c r="EB36" s="655"/>
      <c r="EC36" s="656"/>
    </row>
    <row r="37" spans="2:133" ht="11.25" customHeight="1">
      <c r="AQ37" s="704" t="s">
        <v>313</v>
      </c>
      <c r="AR37" s="705"/>
      <c r="AS37" s="705"/>
      <c r="AT37" s="705"/>
      <c r="AU37" s="705"/>
      <c r="AV37" s="705"/>
      <c r="AW37" s="705"/>
      <c r="AX37" s="705"/>
      <c r="AY37" s="706"/>
      <c r="AZ37" s="625">
        <v>133819</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1956</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362151</v>
      </c>
      <c r="CS37" s="657"/>
      <c r="CT37" s="657"/>
      <c r="CU37" s="657"/>
      <c r="CV37" s="657"/>
      <c r="CW37" s="657"/>
      <c r="CX37" s="657"/>
      <c r="CY37" s="658"/>
      <c r="CZ37" s="659">
        <v>3.5</v>
      </c>
      <c r="DA37" s="660"/>
      <c r="DB37" s="660"/>
      <c r="DC37" s="661"/>
      <c r="DD37" s="634">
        <v>298751</v>
      </c>
      <c r="DE37" s="657"/>
      <c r="DF37" s="657"/>
      <c r="DG37" s="657"/>
      <c r="DH37" s="657"/>
      <c r="DI37" s="657"/>
      <c r="DJ37" s="657"/>
      <c r="DK37" s="658"/>
      <c r="DL37" s="634">
        <v>298751</v>
      </c>
      <c r="DM37" s="657"/>
      <c r="DN37" s="657"/>
      <c r="DO37" s="657"/>
      <c r="DP37" s="657"/>
      <c r="DQ37" s="657"/>
      <c r="DR37" s="657"/>
      <c r="DS37" s="657"/>
      <c r="DT37" s="657"/>
      <c r="DU37" s="657"/>
      <c r="DV37" s="658"/>
      <c r="DW37" s="630">
        <v>5</v>
      </c>
      <c r="DX37" s="655"/>
      <c r="DY37" s="655"/>
      <c r="DZ37" s="655"/>
      <c r="EA37" s="655"/>
      <c r="EB37" s="655"/>
      <c r="EC37" s="656"/>
    </row>
    <row r="38" spans="2:133" ht="11.25" customHeight="1">
      <c r="AQ38" s="704" t="s">
        <v>316</v>
      </c>
      <c r="AR38" s="705"/>
      <c r="AS38" s="705"/>
      <c r="AT38" s="705"/>
      <c r="AU38" s="705"/>
      <c r="AV38" s="705"/>
      <c r="AW38" s="705"/>
      <c r="AX38" s="705"/>
      <c r="AY38" s="706"/>
      <c r="AZ38" s="625">
        <v>12588</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3227</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1016376</v>
      </c>
      <c r="CS38" s="626"/>
      <c r="CT38" s="626"/>
      <c r="CU38" s="626"/>
      <c r="CV38" s="626"/>
      <c r="CW38" s="626"/>
      <c r="CX38" s="626"/>
      <c r="CY38" s="627"/>
      <c r="CZ38" s="659">
        <v>9.6999999999999993</v>
      </c>
      <c r="DA38" s="660"/>
      <c r="DB38" s="660"/>
      <c r="DC38" s="661"/>
      <c r="DD38" s="634">
        <v>825774</v>
      </c>
      <c r="DE38" s="626"/>
      <c r="DF38" s="626"/>
      <c r="DG38" s="626"/>
      <c r="DH38" s="626"/>
      <c r="DI38" s="626"/>
      <c r="DJ38" s="626"/>
      <c r="DK38" s="627"/>
      <c r="DL38" s="634">
        <v>549542</v>
      </c>
      <c r="DM38" s="626"/>
      <c r="DN38" s="626"/>
      <c r="DO38" s="626"/>
      <c r="DP38" s="626"/>
      <c r="DQ38" s="626"/>
      <c r="DR38" s="626"/>
      <c r="DS38" s="626"/>
      <c r="DT38" s="626"/>
      <c r="DU38" s="626"/>
      <c r="DV38" s="627"/>
      <c r="DW38" s="630">
        <v>9.1999999999999993</v>
      </c>
      <c r="DX38" s="655"/>
      <c r="DY38" s="655"/>
      <c r="DZ38" s="655"/>
      <c r="EA38" s="655"/>
      <c r="EB38" s="655"/>
      <c r="EC38" s="656"/>
    </row>
    <row r="39" spans="2:133" ht="11.25" customHeight="1">
      <c r="AQ39" s="704" t="s">
        <v>319</v>
      </c>
      <c r="AR39" s="705"/>
      <c r="AS39" s="705"/>
      <c r="AT39" s="705"/>
      <c r="AU39" s="705"/>
      <c r="AV39" s="705"/>
      <c r="AW39" s="705"/>
      <c r="AX39" s="705"/>
      <c r="AY39" s="706"/>
      <c r="AZ39" s="625">
        <v>1674</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93</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1342677</v>
      </c>
      <c r="CS39" s="657"/>
      <c r="CT39" s="657"/>
      <c r="CU39" s="657"/>
      <c r="CV39" s="657"/>
      <c r="CW39" s="657"/>
      <c r="CX39" s="657"/>
      <c r="CY39" s="658"/>
      <c r="CZ39" s="659">
        <v>12.9</v>
      </c>
      <c r="DA39" s="660"/>
      <c r="DB39" s="660"/>
      <c r="DC39" s="661"/>
      <c r="DD39" s="634">
        <v>1318966</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257639</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127</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72378</v>
      </c>
      <c r="CS40" s="626"/>
      <c r="CT40" s="626"/>
      <c r="CU40" s="626"/>
      <c r="CV40" s="626"/>
      <c r="CW40" s="626"/>
      <c r="CX40" s="626"/>
      <c r="CY40" s="627"/>
      <c r="CZ40" s="659">
        <v>0.7</v>
      </c>
      <c r="DA40" s="660"/>
      <c r="DB40" s="660"/>
      <c r="DC40" s="661"/>
      <c r="DD40" s="634">
        <v>5078</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319</v>
      </c>
      <c r="AR41" s="646"/>
      <c r="AS41" s="646"/>
      <c r="AT41" s="646"/>
      <c r="AU41" s="646"/>
      <c r="AV41" s="646"/>
      <c r="AW41" s="646"/>
      <c r="AX41" s="646"/>
      <c r="AY41" s="647"/>
      <c r="AZ41" s="697">
        <v>479548</v>
      </c>
      <c r="BA41" s="698"/>
      <c r="BB41" s="698"/>
      <c r="BC41" s="698"/>
      <c r="BD41" s="693"/>
      <c r="BE41" s="693"/>
      <c r="BF41" s="695"/>
      <c r="BG41" s="712"/>
      <c r="BH41" s="713"/>
      <c r="BI41" s="713"/>
      <c r="BJ41" s="713"/>
      <c r="BK41" s="713"/>
      <c r="BL41" s="191"/>
      <c r="BM41" s="646" t="s">
        <v>327</v>
      </c>
      <c r="BN41" s="646"/>
      <c r="BO41" s="646"/>
      <c r="BP41" s="646"/>
      <c r="BQ41" s="646"/>
      <c r="BR41" s="646"/>
      <c r="BS41" s="646"/>
      <c r="BT41" s="646"/>
      <c r="BU41" s="647"/>
      <c r="BV41" s="697">
        <v>355</v>
      </c>
      <c r="BW41" s="698"/>
      <c r="BX41" s="698"/>
      <c r="BY41" s="698"/>
      <c r="BZ41" s="698"/>
      <c r="CA41" s="698"/>
      <c r="CB41" s="707"/>
      <c r="CD41" s="639" t="s">
        <v>328</v>
      </c>
      <c r="CE41" s="640"/>
      <c r="CF41" s="640"/>
      <c r="CG41" s="640"/>
      <c r="CH41" s="640"/>
      <c r="CI41" s="640"/>
      <c r="CJ41" s="640"/>
      <c r="CK41" s="640"/>
      <c r="CL41" s="640"/>
      <c r="CM41" s="640"/>
      <c r="CN41" s="640"/>
      <c r="CO41" s="640"/>
      <c r="CP41" s="640"/>
      <c r="CQ41" s="641"/>
      <c r="CR41" s="625" t="s">
        <v>329</v>
      </c>
      <c r="CS41" s="657"/>
      <c r="CT41" s="657"/>
      <c r="CU41" s="657"/>
      <c r="CV41" s="657"/>
      <c r="CW41" s="657"/>
      <c r="CX41" s="657"/>
      <c r="CY41" s="658"/>
      <c r="CZ41" s="659" t="s">
        <v>329</v>
      </c>
      <c r="DA41" s="660"/>
      <c r="DB41" s="660"/>
      <c r="DC41" s="661"/>
      <c r="DD41" s="634" t="s">
        <v>329</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331</v>
      </c>
      <c r="CE42" s="623"/>
      <c r="CF42" s="623"/>
      <c r="CG42" s="623"/>
      <c r="CH42" s="623"/>
      <c r="CI42" s="623"/>
      <c r="CJ42" s="623"/>
      <c r="CK42" s="623"/>
      <c r="CL42" s="623"/>
      <c r="CM42" s="623"/>
      <c r="CN42" s="623"/>
      <c r="CO42" s="623"/>
      <c r="CP42" s="623"/>
      <c r="CQ42" s="624"/>
      <c r="CR42" s="625">
        <v>2216705</v>
      </c>
      <c r="CS42" s="626"/>
      <c r="CT42" s="626"/>
      <c r="CU42" s="626"/>
      <c r="CV42" s="626"/>
      <c r="CW42" s="626"/>
      <c r="CX42" s="626"/>
      <c r="CY42" s="627"/>
      <c r="CZ42" s="659">
        <v>21.2</v>
      </c>
      <c r="DA42" s="708"/>
      <c r="DB42" s="708"/>
      <c r="DC42" s="709"/>
      <c r="DD42" s="634">
        <v>1537666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333</v>
      </c>
      <c r="CE43" s="623"/>
      <c r="CF43" s="623"/>
      <c r="CG43" s="623"/>
      <c r="CH43" s="623"/>
      <c r="CI43" s="623"/>
      <c r="CJ43" s="623"/>
      <c r="CK43" s="623"/>
      <c r="CL43" s="623"/>
      <c r="CM43" s="623"/>
      <c r="CN43" s="623"/>
      <c r="CO43" s="623"/>
      <c r="CP43" s="623"/>
      <c r="CQ43" s="624"/>
      <c r="CR43" s="625" t="s">
        <v>111</v>
      </c>
      <c r="CS43" s="657"/>
      <c r="CT43" s="657"/>
      <c r="CU43" s="657"/>
      <c r="CV43" s="657"/>
      <c r="CW43" s="657"/>
      <c r="CX43" s="657"/>
      <c r="CY43" s="658"/>
      <c r="CZ43" s="659" t="s">
        <v>111</v>
      </c>
      <c r="DA43" s="660"/>
      <c r="DB43" s="660"/>
      <c r="DC43" s="661"/>
      <c r="DD43" s="634" t="s">
        <v>111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334</v>
      </c>
      <c r="CD44" s="731" t="s">
        <v>287</v>
      </c>
      <c r="CE44" s="732"/>
      <c r="CF44" s="622" t="s">
        <v>335</v>
      </c>
      <c r="CG44" s="623"/>
      <c r="CH44" s="623"/>
      <c r="CI44" s="623"/>
      <c r="CJ44" s="623"/>
      <c r="CK44" s="623"/>
      <c r="CL44" s="623"/>
      <c r="CM44" s="623"/>
      <c r="CN44" s="623"/>
      <c r="CO44" s="623"/>
      <c r="CP44" s="623"/>
      <c r="CQ44" s="624"/>
      <c r="CR44" s="625">
        <v>2082605</v>
      </c>
      <c r="CS44" s="626"/>
      <c r="CT44" s="626"/>
      <c r="CU44" s="626"/>
      <c r="CV44" s="626"/>
      <c r="CW44" s="626"/>
      <c r="CX44" s="626"/>
      <c r="CY44" s="627"/>
      <c r="CZ44" s="659">
        <v>19.899999999999999</v>
      </c>
      <c r="DA44" s="708"/>
      <c r="DB44" s="708"/>
      <c r="DC44" s="709"/>
      <c r="DD44" s="634">
        <v>1472946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336</v>
      </c>
      <c r="CG45" s="623"/>
      <c r="CH45" s="623"/>
      <c r="CI45" s="623"/>
      <c r="CJ45" s="623"/>
      <c r="CK45" s="623"/>
      <c r="CL45" s="623"/>
      <c r="CM45" s="623"/>
      <c r="CN45" s="623"/>
      <c r="CO45" s="623"/>
      <c r="CP45" s="623"/>
      <c r="CQ45" s="624"/>
      <c r="CR45" s="625">
        <v>467517</v>
      </c>
      <c r="CS45" s="657"/>
      <c r="CT45" s="657"/>
      <c r="CU45" s="657"/>
      <c r="CV45" s="657"/>
      <c r="CW45" s="657"/>
      <c r="CX45" s="657"/>
      <c r="CY45" s="658"/>
      <c r="CZ45" s="659">
        <v>4.5</v>
      </c>
      <c r="DA45" s="660"/>
      <c r="DB45" s="660"/>
      <c r="DC45" s="661"/>
      <c r="DD45" s="634">
        <v>297396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337</v>
      </c>
      <c r="CG46" s="623"/>
      <c r="CH46" s="623"/>
      <c r="CI46" s="623"/>
      <c r="CJ46" s="623"/>
      <c r="CK46" s="623"/>
      <c r="CL46" s="623"/>
      <c r="CM46" s="623"/>
      <c r="CN46" s="623"/>
      <c r="CO46" s="623"/>
      <c r="CP46" s="623"/>
      <c r="CQ46" s="624"/>
      <c r="CR46" s="625">
        <v>1493593</v>
      </c>
      <c r="CS46" s="626"/>
      <c r="CT46" s="626"/>
      <c r="CU46" s="626"/>
      <c r="CV46" s="626"/>
      <c r="CW46" s="626"/>
      <c r="CX46" s="626"/>
      <c r="CY46" s="627"/>
      <c r="CZ46" s="659">
        <v>14.3</v>
      </c>
      <c r="DA46" s="708"/>
      <c r="DB46" s="708"/>
      <c r="DC46" s="709"/>
      <c r="DD46" s="634">
        <v>1161905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338</v>
      </c>
      <c r="CG47" s="623"/>
      <c r="CH47" s="623"/>
      <c r="CI47" s="623"/>
      <c r="CJ47" s="623"/>
      <c r="CK47" s="623"/>
      <c r="CL47" s="623"/>
      <c r="CM47" s="623"/>
      <c r="CN47" s="623"/>
      <c r="CO47" s="623"/>
      <c r="CP47" s="623"/>
      <c r="CQ47" s="624"/>
      <c r="CR47" s="625">
        <v>134100</v>
      </c>
      <c r="CS47" s="657"/>
      <c r="CT47" s="657"/>
      <c r="CU47" s="657"/>
      <c r="CV47" s="657"/>
      <c r="CW47" s="657"/>
      <c r="CX47" s="657"/>
      <c r="CY47" s="658"/>
      <c r="CZ47" s="659">
        <v>1.3</v>
      </c>
      <c r="DA47" s="660"/>
      <c r="DB47" s="660"/>
      <c r="DC47" s="661"/>
      <c r="DD47" s="634">
        <v>64720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339</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340</v>
      </c>
      <c r="CE49" s="669"/>
      <c r="CF49" s="669"/>
      <c r="CG49" s="669"/>
      <c r="CH49" s="669"/>
      <c r="CI49" s="669"/>
      <c r="CJ49" s="669"/>
      <c r="CK49" s="669"/>
      <c r="CL49" s="669"/>
      <c r="CM49" s="669"/>
      <c r="CN49" s="669"/>
      <c r="CO49" s="669"/>
      <c r="CP49" s="669"/>
      <c r="CQ49" s="670"/>
      <c r="CR49" s="697">
        <v>10442978</v>
      </c>
      <c r="CS49" s="693"/>
      <c r="CT49" s="693"/>
      <c r="CU49" s="693"/>
      <c r="CV49" s="693"/>
      <c r="CW49" s="693"/>
      <c r="CX49" s="693"/>
      <c r="CY49" s="720"/>
      <c r="CZ49" s="721">
        <v>100</v>
      </c>
      <c r="DA49" s="722"/>
      <c r="DB49" s="722"/>
      <c r="DC49" s="723"/>
      <c r="DD49" s="724">
        <v>8060365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342</v>
      </c>
      <c r="DK2" s="767"/>
      <c r="DL2" s="767"/>
      <c r="DM2" s="767"/>
      <c r="DN2" s="767"/>
      <c r="DO2" s="768"/>
      <c r="DP2" s="202"/>
      <c r="DQ2" s="766" t="s">
        <v>343</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346</v>
      </c>
      <c r="B5" s="761"/>
      <c r="C5" s="761"/>
      <c r="D5" s="761"/>
      <c r="E5" s="761"/>
      <c r="F5" s="761"/>
      <c r="G5" s="761"/>
      <c r="H5" s="761"/>
      <c r="I5" s="761"/>
      <c r="J5" s="761"/>
      <c r="K5" s="761"/>
      <c r="L5" s="761"/>
      <c r="M5" s="761"/>
      <c r="N5" s="761"/>
      <c r="O5" s="761"/>
      <c r="P5" s="762"/>
      <c r="Q5" s="737" t="s">
        <v>347</v>
      </c>
      <c r="R5" s="738"/>
      <c r="S5" s="738"/>
      <c r="T5" s="738"/>
      <c r="U5" s="739"/>
      <c r="V5" s="737" t="s">
        <v>348</v>
      </c>
      <c r="W5" s="738"/>
      <c r="X5" s="738"/>
      <c r="Y5" s="738"/>
      <c r="Z5" s="739"/>
      <c r="AA5" s="737" t="s">
        <v>349</v>
      </c>
      <c r="AB5" s="738"/>
      <c r="AC5" s="738"/>
      <c r="AD5" s="738"/>
      <c r="AE5" s="738"/>
      <c r="AF5" s="770" t="s">
        <v>350</v>
      </c>
      <c r="AG5" s="738"/>
      <c r="AH5" s="738"/>
      <c r="AI5" s="738"/>
      <c r="AJ5" s="749"/>
      <c r="AK5" s="738" t="s">
        <v>351</v>
      </c>
      <c r="AL5" s="738"/>
      <c r="AM5" s="738"/>
      <c r="AN5" s="738"/>
      <c r="AO5" s="739"/>
      <c r="AP5" s="737" t="s">
        <v>352</v>
      </c>
      <c r="AQ5" s="738"/>
      <c r="AR5" s="738"/>
      <c r="AS5" s="738"/>
      <c r="AT5" s="739"/>
      <c r="AU5" s="737" t="s">
        <v>353</v>
      </c>
      <c r="AV5" s="738"/>
      <c r="AW5" s="738"/>
      <c r="AX5" s="738"/>
      <c r="AY5" s="749"/>
      <c r="AZ5" s="209"/>
      <c r="BA5" s="209"/>
      <c r="BB5" s="209"/>
      <c r="BC5" s="209"/>
      <c r="BD5" s="209"/>
      <c r="BE5" s="210"/>
      <c r="BF5" s="210"/>
      <c r="BG5" s="210"/>
      <c r="BH5" s="210"/>
      <c r="BI5" s="210"/>
      <c r="BJ5" s="210"/>
      <c r="BK5" s="210"/>
      <c r="BL5" s="210"/>
      <c r="BM5" s="210"/>
      <c r="BN5" s="210"/>
      <c r="BO5" s="210"/>
      <c r="BP5" s="210"/>
      <c r="BQ5" s="760" t="s">
        <v>354</v>
      </c>
      <c r="BR5" s="761"/>
      <c r="BS5" s="761"/>
      <c r="BT5" s="761"/>
      <c r="BU5" s="761"/>
      <c r="BV5" s="761"/>
      <c r="BW5" s="761"/>
      <c r="BX5" s="761"/>
      <c r="BY5" s="761"/>
      <c r="BZ5" s="761"/>
      <c r="CA5" s="761"/>
      <c r="CB5" s="761"/>
      <c r="CC5" s="761"/>
      <c r="CD5" s="761"/>
      <c r="CE5" s="761"/>
      <c r="CF5" s="761"/>
      <c r="CG5" s="762"/>
      <c r="CH5" s="737" t="s">
        <v>355</v>
      </c>
      <c r="CI5" s="738"/>
      <c r="CJ5" s="738"/>
      <c r="CK5" s="738"/>
      <c r="CL5" s="739"/>
      <c r="CM5" s="737" t="s">
        <v>356</v>
      </c>
      <c r="CN5" s="738"/>
      <c r="CO5" s="738"/>
      <c r="CP5" s="738"/>
      <c r="CQ5" s="739"/>
      <c r="CR5" s="737" t="s">
        <v>357</v>
      </c>
      <c r="CS5" s="738"/>
      <c r="CT5" s="738"/>
      <c r="CU5" s="738"/>
      <c r="CV5" s="739"/>
      <c r="CW5" s="737" t="s">
        <v>358</v>
      </c>
      <c r="CX5" s="738"/>
      <c r="CY5" s="738"/>
      <c r="CZ5" s="738"/>
      <c r="DA5" s="739"/>
      <c r="DB5" s="737" t="s">
        <v>359</v>
      </c>
      <c r="DC5" s="738"/>
      <c r="DD5" s="738"/>
      <c r="DE5" s="738"/>
      <c r="DF5" s="739"/>
      <c r="DG5" s="743" t="s">
        <v>360</v>
      </c>
      <c r="DH5" s="744"/>
      <c r="DI5" s="744"/>
      <c r="DJ5" s="744"/>
      <c r="DK5" s="745"/>
      <c r="DL5" s="743" t="s">
        <v>361</v>
      </c>
      <c r="DM5" s="744"/>
      <c r="DN5" s="744"/>
      <c r="DO5" s="744"/>
      <c r="DP5" s="745"/>
      <c r="DQ5" s="737" t="s">
        <v>362</v>
      </c>
      <c r="DR5" s="738"/>
      <c r="DS5" s="738"/>
      <c r="DT5" s="738"/>
      <c r="DU5" s="739"/>
      <c r="DV5" s="737" t="s">
        <v>353</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363</v>
      </c>
      <c r="C7" s="752"/>
      <c r="D7" s="752"/>
      <c r="E7" s="752"/>
      <c r="F7" s="752"/>
      <c r="G7" s="752"/>
      <c r="H7" s="752"/>
      <c r="I7" s="752"/>
      <c r="J7" s="752"/>
      <c r="K7" s="752"/>
      <c r="L7" s="752"/>
      <c r="M7" s="752"/>
      <c r="N7" s="752"/>
      <c r="O7" s="752"/>
      <c r="P7" s="753"/>
      <c r="Q7" s="754">
        <v>10654</v>
      </c>
      <c r="R7" s="755"/>
      <c r="S7" s="755"/>
      <c r="T7" s="755"/>
      <c r="U7" s="755"/>
      <c r="V7" s="755">
        <v>10408</v>
      </c>
      <c r="W7" s="755"/>
      <c r="X7" s="755"/>
      <c r="Y7" s="755"/>
      <c r="Z7" s="755"/>
      <c r="AA7" s="755">
        <v>246</v>
      </c>
      <c r="AB7" s="755"/>
      <c r="AC7" s="755"/>
      <c r="AD7" s="755"/>
      <c r="AE7" s="756"/>
      <c r="AF7" s="757">
        <v>82</v>
      </c>
      <c r="AG7" s="758"/>
      <c r="AH7" s="758"/>
      <c r="AI7" s="758"/>
      <c r="AJ7" s="759"/>
      <c r="AK7" s="794">
        <v>556</v>
      </c>
      <c r="AL7" s="795"/>
      <c r="AM7" s="795"/>
      <c r="AN7" s="795"/>
      <c r="AO7" s="795"/>
      <c r="AP7" s="795">
        <v>10595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557</v>
      </c>
      <c r="BT7" s="799"/>
      <c r="BU7" s="799"/>
      <c r="BV7" s="799"/>
      <c r="BW7" s="799"/>
      <c r="BX7" s="799"/>
      <c r="BY7" s="799"/>
      <c r="BZ7" s="799"/>
      <c r="CA7" s="799"/>
      <c r="CB7" s="799"/>
      <c r="CC7" s="799"/>
      <c r="CD7" s="799"/>
      <c r="CE7" s="799"/>
      <c r="CF7" s="799"/>
      <c r="CG7" s="800"/>
      <c r="CH7" s="791">
        <v>8</v>
      </c>
      <c r="CI7" s="792"/>
      <c r="CJ7" s="792"/>
      <c r="CK7" s="792"/>
      <c r="CL7" s="793"/>
      <c r="CM7" s="791">
        <v>59</v>
      </c>
      <c r="CN7" s="792"/>
      <c r="CO7" s="792"/>
      <c r="CP7" s="792"/>
      <c r="CQ7" s="793"/>
      <c r="CR7" s="791">
        <v>5</v>
      </c>
      <c r="CS7" s="792"/>
      <c r="CT7" s="792"/>
      <c r="CU7" s="792"/>
      <c r="CV7" s="793"/>
      <c r="CW7" s="791">
        <v>13</v>
      </c>
      <c r="CX7" s="792"/>
      <c r="CY7" s="792"/>
      <c r="CZ7" s="792"/>
      <c r="DA7" s="793"/>
      <c r="DB7" s="791" t="s">
        <v>537</v>
      </c>
      <c r="DC7" s="792"/>
      <c r="DD7" s="792"/>
      <c r="DE7" s="792"/>
      <c r="DF7" s="793"/>
      <c r="DG7" s="791" t="s">
        <v>481</v>
      </c>
      <c r="DH7" s="792"/>
      <c r="DI7" s="792"/>
      <c r="DJ7" s="792"/>
      <c r="DK7" s="793"/>
      <c r="DL7" s="791" t="s">
        <v>481</v>
      </c>
      <c r="DM7" s="792"/>
      <c r="DN7" s="792"/>
      <c r="DO7" s="792"/>
      <c r="DP7" s="793"/>
      <c r="DQ7" s="791" t="s">
        <v>481</v>
      </c>
      <c r="DR7" s="792"/>
      <c r="DS7" s="792"/>
      <c r="DT7" s="792"/>
      <c r="DU7" s="793"/>
      <c r="DV7" s="772"/>
      <c r="DW7" s="773"/>
      <c r="DX7" s="773"/>
      <c r="DY7" s="773"/>
      <c r="DZ7" s="774"/>
      <c r="EA7" s="207"/>
    </row>
    <row r="8" spans="1:131" s="208" customFormat="1" ht="26.25" customHeight="1">
      <c r="A8" s="214">
        <v>2</v>
      </c>
      <c r="B8" s="775" t="s">
        <v>364</v>
      </c>
      <c r="C8" s="776"/>
      <c r="D8" s="776"/>
      <c r="E8" s="776"/>
      <c r="F8" s="776"/>
      <c r="G8" s="776"/>
      <c r="H8" s="776"/>
      <c r="I8" s="776"/>
      <c r="J8" s="776"/>
      <c r="K8" s="776"/>
      <c r="L8" s="776"/>
      <c r="M8" s="776"/>
      <c r="N8" s="776"/>
      <c r="O8" s="776"/>
      <c r="P8" s="777"/>
      <c r="Q8" s="778">
        <v>31</v>
      </c>
      <c r="R8" s="779"/>
      <c r="S8" s="779"/>
      <c r="T8" s="779"/>
      <c r="U8" s="779"/>
      <c r="V8" s="779">
        <v>31</v>
      </c>
      <c r="W8" s="779"/>
      <c r="X8" s="779"/>
      <c r="Y8" s="779"/>
      <c r="Z8" s="779"/>
      <c r="AA8" s="779">
        <v>0</v>
      </c>
      <c r="AB8" s="779"/>
      <c r="AC8" s="779"/>
      <c r="AD8" s="779"/>
      <c r="AE8" s="780"/>
      <c r="AF8" s="781">
        <v>0</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366</v>
      </c>
      <c r="B23" s="810" t="s">
        <v>367</v>
      </c>
      <c r="C23" s="811"/>
      <c r="D23" s="811"/>
      <c r="E23" s="811"/>
      <c r="F23" s="811"/>
      <c r="G23" s="811"/>
      <c r="H23" s="811"/>
      <c r="I23" s="811"/>
      <c r="J23" s="811"/>
      <c r="K23" s="811"/>
      <c r="L23" s="811"/>
      <c r="M23" s="811"/>
      <c r="N23" s="811"/>
      <c r="O23" s="811"/>
      <c r="P23" s="812"/>
      <c r="Q23" s="813">
        <v>10685</v>
      </c>
      <c r="R23" s="814"/>
      <c r="S23" s="814"/>
      <c r="T23" s="814"/>
      <c r="U23" s="814"/>
      <c r="V23" s="814">
        <v>10440</v>
      </c>
      <c r="W23" s="814"/>
      <c r="X23" s="814"/>
      <c r="Y23" s="814"/>
      <c r="Z23" s="814"/>
      <c r="AA23" s="814">
        <v>245</v>
      </c>
      <c r="AB23" s="814"/>
      <c r="AC23" s="814"/>
      <c r="AD23" s="814"/>
      <c r="AE23" s="815"/>
      <c r="AF23" s="816">
        <v>82</v>
      </c>
      <c r="AG23" s="814"/>
      <c r="AH23" s="814"/>
      <c r="AI23" s="814"/>
      <c r="AJ23" s="817"/>
      <c r="AK23" s="818"/>
      <c r="AL23" s="819"/>
      <c r="AM23" s="819"/>
      <c r="AN23" s="819"/>
      <c r="AO23" s="819"/>
      <c r="AP23" s="814">
        <v>10595</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346</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353</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378</v>
      </c>
      <c r="C28" s="752"/>
      <c r="D28" s="752"/>
      <c r="E28" s="752"/>
      <c r="F28" s="752"/>
      <c r="G28" s="752"/>
      <c r="H28" s="752"/>
      <c r="I28" s="752"/>
      <c r="J28" s="752"/>
      <c r="K28" s="752"/>
      <c r="L28" s="752"/>
      <c r="M28" s="752"/>
      <c r="N28" s="752"/>
      <c r="O28" s="752"/>
      <c r="P28" s="753"/>
      <c r="Q28" s="842">
        <v>1951</v>
      </c>
      <c r="R28" s="843"/>
      <c r="S28" s="843"/>
      <c r="T28" s="843"/>
      <c r="U28" s="843"/>
      <c r="V28" s="843">
        <v>1917</v>
      </c>
      <c r="W28" s="843"/>
      <c r="X28" s="843"/>
      <c r="Y28" s="843"/>
      <c r="Z28" s="843"/>
      <c r="AA28" s="843">
        <v>35</v>
      </c>
      <c r="AB28" s="843"/>
      <c r="AC28" s="843"/>
      <c r="AD28" s="843"/>
      <c r="AE28" s="844"/>
      <c r="AF28" s="845">
        <v>35</v>
      </c>
      <c r="AG28" s="843"/>
      <c r="AH28" s="843"/>
      <c r="AI28" s="843"/>
      <c r="AJ28" s="846"/>
      <c r="AK28" s="847">
        <v>165</v>
      </c>
      <c r="AL28" s="838"/>
      <c r="AM28" s="838"/>
      <c r="AN28" s="838"/>
      <c r="AO28" s="838"/>
      <c r="AP28" s="838" t="s">
        <v>481</v>
      </c>
      <c r="AQ28" s="838"/>
      <c r="AR28" s="838"/>
      <c r="AS28" s="838"/>
      <c r="AT28" s="838"/>
      <c r="AU28" s="838" t="s">
        <v>481</v>
      </c>
      <c r="AV28" s="838"/>
      <c r="AW28" s="838"/>
      <c r="AX28" s="838"/>
      <c r="AY28" s="838"/>
      <c r="AZ28" s="839" t="s">
        <v>481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379</v>
      </c>
      <c r="C29" s="776"/>
      <c r="D29" s="776"/>
      <c r="E29" s="776"/>
      <c r="F29" s="776"/>
      <c r="G29" s="776"/>
      <c r="H29" s="776"/>
      <c r="I29" s="776"/>
      <c r="J29" s="776"/>
      <c r="K29" s="776"/>
      <c r="L29" s="776"/>
      <c r="M29" s="776"/>
      <c r="N29" s="776"/>
      <c r="O29" s="776"/>
      <c r="P29" s="777"/>
      <c r="Q29" s="778">
        <v>472</v>
      </c>
      <c r="R29" s="779"/>
      <c r="S29" s="779"/>
      <c r="T29" s="779"/>
      <c r="U29" s="779"/>
      <c r="V29" s="779">
        <v>472</v>
      </c>
      <c r="W29" s="779"/>
      <c r="X29" s="779"/>
      <c r="Y29" s="779"/>
      <c r="Z29" s="779"/>
      <c r="AA29" s="779" t="s">
        <v>537</v>
      </c>
      <c r="AB29" s="779"/>
      <c r="AC29" s="779"/>
      <c r="AD29" s="779"/>
      <c r="AE29" s="780"/>
      <c r="AF29" s="781" t="s">
        <v>111</v>
      </c>
      <c r="AG29" s="782"/>
      <c r="AH29" s="782"/>
      <c r="AI29" s="782"/>
      <c r="AJ29" s="783"/>
      <c r="AK29" s="850">
        <v>92</v>
      </c>
      <c r="AL29" s="851"/>
      <c r="AM29" s="851"/>
      <c r="AN29" s="851"/>
      <c r="AO29" s="851"/>
      <c r="AP29" s="851">
        <v>15</v>
      </c>
      <c r="AQ29" s="851"/>
      <c r="AR29" s="851"/>
      <c r="AS29" s="851"/>
      <c r="AT29" s="851"/>
      <c r="AU29" s="851">
        <v>3</v>
      </c>
      <c r="AV29" s="851"/>
      <c r="AW29" s="851"/>
      <c r="AX29" s="851"/>
      <c r="AY29" s="851"/>
      <c r="AZ29" s="852" t="s">
        <v>481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380</v>
      </c>
      <c r="C30" s="776"/>
      <c r="D30" s="776"/>
      <c r="E30" s="776"/>
      <c r="F30" s="776"/>
      <c r="G30" s="776"/>
      <c r="H30" s="776"/>
      <c r="I30" s="776"/>
      <c r="J30" s="776"/>
      <c r="K30" s="776"/>
      <c r="L30" s="776"/>
      <c r="M30" s="776"/>
      <c r="N30" s="776"/>
      <c r="O30" s="776"/>
      <c r="P30" s="777"/>
      <c r="Q30" s="778">
        <v>169</v>
      </c>
      <c r="R30" s="779"/>
      <c r="S30" s="779"/>
      <c r="T30" s="779"/>
      <c r="U30" s="779"/>
      <c r="V30" s="779">
        <v>169</v>
      </c>
      <c r="W30" s="779"/>
      <c r="X30" s="779"/>
      <c r="Y30" s="779"/>
      <c r="Z30" s="779"/>
      <c r="AA30" s="779">
        <v>0</v>
      </c>
      <c r="AB30" s="779"/>
      <c r="AC30" s="779"/>
      <c r="AD30" s="779"/>
      <c r="AE30" s="780"/>
      <c r="AF30" s="781">
        <v>0</v>
      </c>
      <c r="AG30" s="782"/>
      <c r="AH30" s="782"/>
      <c r="AI30" s="782"/>
      <c r="AJ30" s="783"/>
      <c r="AK30" s="850">
        <v>76</v>
      </c>
      <c r="AL30" s="851"/>
      <c r="AM30" s="851"/>
      <c r="AN30" s="851"/>
      <c r="AO30" s="851"/>
      <c r="AP30" s="851" t="s">
        <v>481</v>
      </c>
      <c r="AQ30" s="851"/>
      <c r="AR30" s="851"/>
      <c r="AS30" s="851"/>
      <c r="AT30" s="851"/>
      <c r="AU30" s="851" t="s">
        <v>481</v>
      </c>
      <c r="AV30" s="851"/>
      <c r="AW30" s="851"/>
      <c r="AX30" s="851"/>
      <c r="AY30" s="851"/>
      <c r="AZ30" s="852" t="s">
        <v>481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381</v>
      </c>
      <c r="C31" s="776"/>
      <c r="D31" s="776"/>
      <c r="E31" s="776"/>
      <c r="F31" s="776"/>
      <c r="G31" s="776"/>
      <c r="H31" s="776"/>
      <c r="I31" s="776"/>
      <c r="J31" s="776"/>
      <c r="K31" s="776"/>
      <c r="L31" s="776"/>
      <c r="M31" s="776"/>
      <c r="N31" s="776"/>
      <c r="O31" s="776"/>
      <c r="P31" s="777"/>
      <c r="Q31" s="778">
        <v>1242</v>
      </c>
      <c r="R31" s="779"/>
      <c r="S31" s="779"/>
      <c r="T31" s="779"/>
      <c r="U31" s="779"/>
      <c r="V31" s="779">
        <v>1216</v>
      </c>
      <c r="W31" s="779"/>
      <c r="X31" s="779"/>
      <c r="Y31" s="779"/>
      <c r="Z31" s="779"/>
      <c r="AA31" s="779">
        <v>26</v>
      </c>
      <c r="AB31" s="779"/>
      <c r="AC31" s="779"/>
      <c r="AD31" s="779"/>
      <c r="AE31" s="780"/>
      <c r="AF31" s="781">
        <v>26</v>
      </c>
      <c r="AG31" s="782"/>
      <c r="AH31" s="782"/>
      <c r="AI31" s="782"/>
      <c r="AJ31" s="783"/>
      <c r="AK31" s="850">
        <v>218</v>
      </c>
      <c r="AL31" s="851"/>
      <c r="AM31" s="851"/>
      <c r="AN31" s="851"/>
      <c r="AO31" s="851"/>
      <c r="AP31" s="851" t="s">
        <v>481</v>
      </c>
      <c r="AQ31" s="851"/>
      <c r="AR31" s="851"/>
      <c r="AS31" s="851"/>
      <c r="AT31" s="851"/>
      <c r="AU31" s="851" t="s">
        <v>481</v>
      </c>
      <c r="AV31" s="851"/>
      <c r="AW31" s="851"/>
      <c r="AX31" s="851"/>
      <c r="AY31" s="851"/>
      <c r="AZ31" s="852" t="s">
        <v>481</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382</v>
      </c>
      <c r="C32" s="776"/>
      <c r="D32" s="776"/>
      <c r="E32" s="776"/>
      <c r="F32" s="776"/>
      <c r="G32" s="776"/>
      <c r="H32" s="776"/>
      <c r="I32" s="776"/>
      <c r="J32" s="776"/>
      <c r="K32" s="776"/>
      <c r="L32" s="776"/>
      <c r="M32" s="776"/>
      <c r="N32" s="776"/>
      <c r="O32" s="776"/>
      <c r="P32" s="777"/>
      <c r="Q32" s="778">
        <v>10</v>
      </c>
      <c r="R32" s="779"/>
      <c r="S32" s="779"/>
      <c r="T32" s="779"/>
      <c r="U32" s="779"/>
      <c r="V32" s="779">
        <v>10</v>
      </c>
      <c r="W32" s="779"/>
      <c r="X32" s="779"/>
      <c r="Y32" s="779"/>
      <c r="Z32" s="779"/>
      <c r="AA32" s="779" t="s">
        <v>537</v>
      </c>
      <c r="AB32" s="779"/>
      <c r="AC32" s="779"/>
      <c r="AD32" s="779"/>
      <c r="AE32" s="780"/>
      <c r="AF32" s="781" t="s">
        <v>111</v>
      </c>
      <c r="AG32" s="782"/>
      <c r="AH32" s="782"/>
      <c r="AI32" s="782"/>
      <c r="AJ32" s="783"/>
      <c r="AK32" s="850">
        <v>2</v>
      </c>
      <c r="AL32" s="851"/>
      <c r="AM32" s="851"/>
      <c r="AN32" s="851"/>
      <c r="AO32" s="851"/>
      <c r="AP32" s="851" t="s">
        <v>481</v>
      </c>
      <c r="AQ32" s="851"/>
      <c r="AR32" s="851"/>
      <c r="AS32" s="851"/>
      <c r="AT32" s="851"/>
      <c r="AU32" s="851" t="s">
        <v>481</v>
      </c>
      <c r="AV32" s="851"/>
      <c r="AW32" s="851"/>
      <c r="AX32" s="851"/>
      <c r="AY32" s="851"/>
      <c r="AZ32" s="852" t="s">
        <v>481</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383</v>
      </c>
      <c r="C33" s="776"/>
      <c r="D33" s="776"/>
      <c r="E33" s="776"/>
      <c r="F33" s="776"/>
      <c r="G33" s="776"/>
      <c r="H33" s="776"/>
      <c r="I33" s="776"/>
      <c r="J33" s="776"/>
      <c r="K33" s="776"/>
      <c r="L33" s="776"/>
      <c r="M33" s="776"/>
      <c r="N33" s="776"/>
      <c r="O33" s="776"/>
      <c r="P33" s="777"/>
      <c r="Q33" s="778">
        <v>338</v>
      </c>
      <c r="R33" s="779"/>
      <c r="S33" s="779"/>
      <c r="T33" s="779"/>
      <c r="U33" s="779"/>
      <c r="V33" s="779">
        <v>325</v>
      </c>
      <c r="W33" s="779"/>
      <c r="X33" s="779"/>
      <c r="Y33" s="779"/>
      <c r="Z33" s="779"/>
      <c r="AA33" s="779">
        <v>13</v>
      </c>
      <c r="AB33" s="779"/>
      <c r="AC33" s="779"/>
      <c r="AD33" s="779"/>
      <c r="AE33" s="780"/>
      <c r="AF33" s="781">
        <v>107</v>
      </c>
      <c r="AG33" s="782"/>
      <c r="AH33" s="782"/>
      <c r="AI33" s="782"/>
      <c r="AJ33" s="783"/>
      <c r="AK33" s="850">
        <v>66</v>
      </c>
      <c r="AL33" s="851"/>
      <c r="AM33" s="851"/>
      <c r="AN33" s="851"/>
      <c r="AO33" s="851"/>
      <c r="AP33" s="851">
        <v>118</v>
      </c>
      <c r="AQ33" s="851"/>
      <c r="AR33" s="851"/>
      <c r="AS33" s="851"/>
      <c r="AT33" s="851"/>
      <c r="AU33" s="851">
        <v>102</v>
      </c>
      <c r="AV33" s="851"/>
      <c r="AW33" s="851"/>
      <c r="AX33" s="851"/>
      <c r="AY33" s="851"/>
      <c r="AZ33" s="852" t="s">
        <v>481</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385</v>
      </c>
      <c r="C34" s="776"/>
      <c r="D34" s="776"/>
      <c r="E34" s="776"/>
      <c r="F34" s="776"/>
      <c r="G34" s="776"/>
      <c r="H34" s="776"/>
      <c r="I34" s="776"/>
      <c r="J34" s="776"/>
      <c r="K34" s="776"/>
      <c r="L34" s="776"/>
      <c r="M34" s="776"/>
      <c r="N34" s="776"/>
      <c r="O34" s="776"/>
      <c r="P34" s="777"/>
      <c r="Q34" s="778">
        <v>97</v>
      </c>
      <c r="R34" s="779"/>
      <c r="S34" s="779"/>
      <c r="T34" s="779"/>
      <c r="U34" s="779"/>
      <c r="V34" s="779">
        <v>49</v>
      </c>
      <c r="W34" s="779"/>
      <c r="X34" s="779"/>
      <c r="Y34" s="779"/>
      <c r="Z34" s="779"/>
      <c r="AA34" s="779">
        <v>47</v>
      </c>
      <c r="AB34" s="779"/>
      <c r="AC34" s="779"/>
      <c r="AD34" s="779"/>
      <c r="AE34" s="780"/>
      <c r="AF34" s="781">
        <v>47</v>
      </c>
      <c r="AG34" s="782"/>
      <c r="AH34" s="782"/>
      <c r="AI34" s="782"/>
      <c r="AJ34" s="783"/>
      <c r="AK34" s="850" t="s">
        <v>537</v>
      </c>
      <c r="AL34" s="851"/>
      <c r="AM34" s="851"/>
      <c r="AN34" s="851"/>
      <c r="AO34" s="851"/>
      <c r="AP34" s="851">
        <v>67</v>
      </c>
      <c r="AQ34" s="851"/>
      <c r="AR34" s="851"/>
      <c r="AS34" s="851"/>
      <c r="AT34" s="851"/>
      <c r="AU34" s="851" t="s">
        <v>481</v>
      </c>
      <c r="AV34" s="851"/>
      <c r="AW34" s="851"/>
      <c r="AX34" s="851"/>
      <c r="AY34" s="851"/>
      <c r="AZ34" s="852" t="s">
        <v>481</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387</v>
      </c>
      <c r="C35" s="776"/>
      <c r="D35" s="776"/>
      <c r="E35" s="776"/>
      <c r="F35" s="776"/>
      <c r="G35" s="776"/>
      <c r="H35" s="776"/>
      <c r="I35" s="776"/>
      <c r="J35" s="776"/>
      <c r="K35" s="776"/>
      <c r="L35" s="776"/>
      <c r="M35" s="776"/>
      <c r="N35" s="776"/>
      <c r="O35" s="776"/>
      <c r="P35" s="777"/>
      <c r="Q35" s="778">
        <v>59</v>
      </c>
      <c r="R35" s="779"/>
      <c r="S35" s="779"/>
      <c r="T35" s="779"/>
      <c r="U35" s="779"/>
      <c r="V35" s="779">
        <v>18</v>
      </c>
      <c r="W35" s="779"/>
      <c r="X35" s="779"/>
      <c r="Y35" s="779"/>
      <c r="Z35" s="779"/>
      <c r="AA35" s="779">
        <v>41</v>
      </c>
      <c r="AB35" s="779"/>
      <c r="AC35" s="779"/>
      <c r="AD35" s="779"/>
      <c r="AE35" s="780"/>
      <c r="AF35" s="781">
        <v>41</v>
      </c>
      <c r="AG35" s="782"/>
      <c r="AH35" s="782"/>
      <c r="AI35" s="782"/>
      <c r="AJ35" s="783"/>
      <c r="AK35" s="850" t="s">
        <v>537</v>
      </c>
      <c r="AL35" s="851"/>
      <c r="AM35" s="851"/>
      <c r="AN35" s="851"/>
      <c r="AO35" s="851"/>
      <c r="AP35" s="851" t="s">
        <v>481</v>
      </c>
      <c r="AQ35" s="851"/>
      <c r="AR35" s="851"/>
      <c r="AS35" s="851"/>
      <c r="AT35" s="851"/>
      <c r="AU35" s="851" t="s">
        <v>481</v>
      </c>
      <c r="AV35" s="851"/>
      <c r="AW35" s="851"/>
      <c r="AX35" s="851"/>
      <c r="AY35" s="851"/>
      <c r="AZ35" s="852" t="s">
        <v>481</v>
      </c>
      <c r="BA35" s="852"/>
      <c r="BB35" s="852"/>
      <c r="BC35" s="852"/>
      <c r="BD35" s="852"/>
      <c r="BE35" s="848" t="s">
        <v>386</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388</v>
      </c>
      <c r="C36" s="776"/>
      <c r="D36" s="776"/>
      <c r="E36" s="776"/>
      <c r="F36" s="776"/>
      <c r="G36" s="776"/>
      <c r="H36" s="776"/>
      <c r="I36" s="776"/>
      <c r="J36" s="776"/>
      <c r="K36" s="776"/>
      <c r="L36" s="776"/>
      <c r="M36" s="776"/>
      <c r="N36" s="776"/>
      <c r="O36" s="776"/>
      <c r="P36" s="777"/>
      <c r="Q36" s="778">
        <v>223</v>
      </c>
      <c r="R36" s="779"/>
      <c r="S36" s="779"/>
      <c r="T36" s="779"/>
      <c r="U36" s="779"/>
      <c r="V36" s="779">
        <v>223</v>
      </c>
      <c r="W36" s="779"/>
      <c r="X36" s="779"/>
      <c r="Y36" s="779"/>
      <c r="Z36" s="779"/>
      <c r="AA36" s="779" t="s">
        <v>537</v>
      </c>
      <c r="AB36" s="779"/>
      <c r="AC36" s="779"/>
      <c r="AD36" s="779"/>
      <c r="AE36" s="780"/>
      <c r="AF36" s="781" t="s">
        <v>111</v>
      </c>
      <c r="AG36" s="782"/>
      <c r="AH36" s="782"/>
      <c r="AI36" s="782"/>
      <c r="AJ36" s="783"/>
      <c r="AK36" s="850">
        <v>63</v>
      </c>
      <c r="AL36" s="851"/>
      <c r="AM36" s="851"/>
      <c r="AN36" s="851"/>
      <c r="AO36" s="851"/>
      <c r="AP36" s="851">
        <v>2128</v>
      </c>
      <c r="AQ36" s="851"/>
      <c r="AR36" s="851"/>
      <c r="AS36" s="851"/>
      <c r="AT36" s="851"/>
      <c r="AU36" s="851">
        <v>2035</v>
      </c>
      <c r="AV36" s="851"/>
      <c r="AW36" s="851"/>
      <c r="AX36" s="851"/>
      <c r="AY36" s="851"/>
      <c r="AZ36" s="852" t="s">
        <v>481</v>
      </c>
      <c r="BA36" s="852"/>
      <c r="BB36" s="852"/>
      <c r="BC36" s="852"/>
      <c r="BD36" s="852"/>
      <c r="BE36" s="848" t="s">
        <v>386</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389</v>
      </c>
      <c r="C37" s="776"/>
      <c r="D37" s="776"/>
      <c r="E37" s="776"/>
      <c r="F37" s="776"/>
      <c r="G37" s="776"/>
      <c r="H37" s="776"/>
      <c r="I37" s="776"/>
      <c r="J37" s="776"/>
      <c r="K37" s="776"/>
      <c r="L37" s="776"/>
      <c r="M37" s="776"/>
      <c r="N37" s="776"/>
      <c r="O37" s="776"/>
      <c r="P37" s="777"/>
      <c r="Q37" s="778">
        <v>62</v>
      </c>
      <c r="R37" s="779"/>
      <c r="S37" s="779"/>
      <c r="T37" s="779"/>
      <c r="U37" s="779"/>
      <c r="V37" s="779">
        <v>62</v>
      </c>
      <c r="W37" s="779"/>
      <c r="X37" s="779"/>
      <c r="Y37" s="779"/>
      <c r="Z37" s="779"/>
      <c r="AA37" s="779" t="s">
        <v>537</v>
      </c>
      <c r="AB37" s="779"/>
      <c r="AC37" s="779"/>
      <c r="AD37" s="779"/>
      <c r="AE37" s="780"/>
      <c r="AF37" s="781" t="s">
        <v>111</v>
      </c>
      <c r="AG37" s="782"/>
      <c r="AH37" s="782"/>
      <c r="AI37" s="782"/>
      <c r="AJ37" s="783"/>
      <c r="AK37" s="850">
        <v>19</v>
      </c>
      <c r="AL37" s="851"/>
      <c r="AM37" s="851"/>
      <c r="AN37" s="851"/>
      <c r="AO37" s="851"/>
      <c r="AP37" s="851">
        <v>487</v>
      </c>
      <c r="AQ37" s="851"/>
      <c r="AR37" s="851"/>
      <c r="AS37" s="851"/>
      <c r="AT37" s="851"/>
      <c r="AU37" s="851">
        <v>428</v>
      </c>
      <c r="AV37" s="851"/>
      <c r="AW37" s="851"/>
      <c r="AX37" s="851"/>
      <c r="AY37" s="851"/>
      <c r="AZ37" s="852" t="s">
        <v>481</v>
      </c>
      <c r="BA37" s="852"/>
      <c r="BB37" s="852"/>
      <c r="BC37" s="852"/>
      <c r="BD37" s="852"/>
      <c r="BE37" s="848" t="s">
        <v>386</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390</v>
      </c>
      <c r="C38" s="776"/>
      <c r="D38" s="776"/>
      <c r="E38" s="776"/>
      <c r="F38" s="776"/>
      <c r="G38" s="776"/>
      <c r="H38" s="776"/>
      <c r="I38" s="776"/>
      <c r="J38" s="776"/>
      <c r="K38" s="776"/>
      <c r="L38" s="776"/>
      <c r="M38" s="776"/>
      <c r="N38" s="776"/>
      <c r="O38" s="776"/>
      <c r="P38" s="777"/>
      <c r="Q38" s="778">
        <v>32</v>
      </c>
      <c r="R38" s="779"/>
      <c r="S38" s="779"/>
      <c r="T38" s="779"/>
      <c r="U38" s="779"/>
      <c r="V38" s="779">
        <v>32</v>
      </c>
      <c r="W38" s="779"/>
      <c r="X38" s="779"/>
      <c r="Y38" s="779"/>
      <c r="Z38" s="779"/>
      <c r="AA38" s="779" t="s">
        <v>537</v>
      </c>
      <c r="AB38" s="779"/>
      <c r="AC38" s="779"/>
      <c r="AD38" s="779"/>
      <c r="AE38" s="780"/>
      <c r="AF38" s="781" t="s">
        <v>111</v>
      </c>
      <c r="AG38" s="782"/>
      <c r="AH38" s="782"/>
      <c r="AI38" s="782"/>
      <c r="AJ38" s="783"/>
      <c r="AK38" s="850">
        <v>5</v>
      </c>
      <c r="AL38" s="851"/>
      <c r="AM38" s="851"/>
      <c r="AN38" s="851"/>
      <c r="AO38" s="851"/>
      <c r="AP38" s="851">
        <v>70</v>
      </c>
      <c r="AQ38" s="851"/>
      <c r="AR38" s="851"/>
      <c r="AS38" s="851"/>
      <c r="AT38" s="851"/>
      <c r="AU38" s="851">
        <v>56</v>
      </c>
      <c r="AV38" s="851"/>
      <c r="AW38" s="851"/>
      <c r="AX38" s="851"/>
      <c r="AY38" s="851"/>
      <c r="AZ38" s="852" t="s">
        <v>481</v>
      </c>
      <c r="BA38" s="852"/>
      <c r="BB38" s="852"/>
      <c r="BC38" s="852"/>
      <c r="BD38" s="852"/>
      <c r="BE38" s="848" t="s">
        <v>386</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366</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256</v>
      </c>
      <c r="AG63" s="862"/>
      <c r="AH63" s="862"/>
      <c r="AI63" s="862"/>
      <c r="AJ63" s="863"/>
      <c r="AK63" s="864"/>
      <c r="AL63" s="859"/>
      <c r="AM63" s="859"/>
      <c r="AN63" s="859"/>
      <c r="AO63" s="859"/>
      <c r="AP63" s="862">
        <v>2885</v>
      </c>
      <c r="AQ63" s="862"/>
      <c r="AR63" s="862"/>
      <c r="AS63" s="862"/>
      <c r="AT63" s="862"/>
      <c r="AU63" s="862">
        <v>2624</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395</v>
      </c>
      <c r="AV66" s="738"/>
      <c r="AW66" s="738"/>
      <c r="AX66" s="738"/>
      <c r="AY66" s="739"/>
      <c r="AZ66" s="737" t="s">
        <v>353</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9733</v>
      </c>
      <c r="R68" s="886"/>
      <c r="S68" s="886"/>
      <c r="T68" s="886"/>
      <c r="U68" s="886"/>
      <c r="V68" s="886">
        <v>9133</v>
      </c>
      <c r="W68" s="886"/>
      <c r="X68" s="886"/>
      <c r="Y68" s="886"/>
      <c r="Z68" s="886"/>
      <c r="AA68" s="886">
        <v>601</v>
      </c>
      <c r="AB68" s="886"/>
      <c r="AC68" s="886"/>
      <c r="AD68" s="886"/>
      <c r="AE68" s="886"/>
      <c r="AF68" s="886">
        <v>601</v>
      </c>
      <c r="AG68" s="886"/>
      <c r="AH68" s="886"/>
      <c r="AI68" s="886"/>
      <c r="AJ68" s="886"/>
      <c r="AK68" s="886">
        <v>4800</v>
      </c>
      <c r="AL68" s="886"/>
      <c r="AM68" s="886"/>
      <c r="AN68" s="886"/>
      <c r="AO68" s="886"/>
      <c r="AP68" s="886" t="s">
        <v>558</v>
      </c>
      <c r="AQ68" s="886"/>
      <c r="AR68" s="886"/>
      <c r="AS68" s="886"/>
      <c r="AT68" s="886"/>
      <c r="AU68" s="886" t="s">
        <v>481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555</v>
      </c>
      <c r="R69" s="851"/>
      <c r="S69" s="851"/>
      <c r="T69" s="851"/>
      <c r="U69" s="851"/>
      <c r="V69" s="851">
        <v>552</v>
      </c>
      <c r="W69" s="851"/>
      <c r="X69" s="851"/>
      <c r="Y69" s="851"/>
      <c r="Z69" s="851"/>
      <c r="AA69" s="851">
        <v>3</v>
      </c>
      <c r="AB69" s="851"/>
      <c r="AC69" s="851"/>
      <c r="AD69" s="851"/>
      <c r="AE69" s="851"/>
      <c r="AF69" s="851">
        <v>3</v>
      </c>
      <c r="AG69" s="851"/>
      <c r="AH69" s="851"/>
      <c r="AI69" s="851"/>
      <c r="AJ69" s="851"/>
      <c r="AK69" s="851" t="s">
        <v>559</v>
      </c>
      <c r="AL69" s="851"/>
      <c r="AM69" s="851"/>
      <c r="AN69" s="851"/>
      <c r="AO69" s="851"/>
      <c r="AP69" s="851" t="s">
        <v>481</v>
      </c>
      <c r="AQ69" s="851"/>
      <c r="AR69" s="851"/>
      <c r="AS69" s="851"/>
      <c r="AT69" s="851"/>
      <c r="AU69" s="851" t="s">
        <v>481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53</v>
      </c>
      <c r="R70" s="851"/>
      <c r="S70" s="851"/>
      <c r="T70" s="851"/>
      <c r="U70" s="851"/>
      <c r="V70" s="851">
        <v>40</v>
      </c>
      <c r="W70" s="851"/>
      <c r="X70" s="851"/>
      <c r="Y70" s="851"/>
      <c r="Z70" s="851"/>
      <c r="AA70" s="851">
        <v>13</v>
      </c>
      <c r="AB70" s="851"/>
      <c r="AC70" s="851"/>
      <c r="AD70" s="851"/>
      <c r="AE70" s="851"/>
      <c r="AF70" s="851">
        <v>13</v>
      </c>
      <c r="AG70" s="851"/>
      <c r="AH70" s="851"/>
      <c r="AI70" s="851"/>
      <c r="AJ70" s="851"/>
      <c r="AK70" s="851" t="s">
        <v>559</v>
      </c>
      <c r="AL70" s="851"/>
      <c r="AM70" s="851"/>
      <c r="AN70" s="851"/>
      <c r="AO70" s="851"/>
      <c r="AP70" s="851" t="s">
        <v>481</v>
      </c>
      <c r="AQ70" s="851"/>
      <c r="AR70" s="851"/>
      <c r="AS70" s="851"/>
      <c r="AT70" s="851"/>
      <c r="AU70" s="851" t="s">
        <v>481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18</v>
      </c>
      <c r="R71" s="851"/>
      <c r="S71" s="851"/>
      <c r="T71" s="851"/>
      <c r="U71" s="851"/>
      <c r="V71" s="851">
        <v>16</v>
      </c>
      <c r="W71" s="851"/>
      <c r="X71" s="851"/>
      <c r="Y71" s="851"/>
      <c r="Z71" s="851"/>
      <c r="AA71" s="851">
        <v>2</v>
      </c>
      <c r="AB71" s="851"/>
      <c r="AC71" s="851"/>
      <c r="AD71" s="851"/>
      <c r="AE71" s="851"/>
      <c r="AF71" s="851">
        <v>2</v>
      </c>
      <c r="AG71" s="851"/>
      <c r="AH71" s="851"/>
      <c r="AI71" s="851"/>
      <c r="AJ71" s="851"/>
      <c r="AK71" s="851" t="s">
        <v>559</v>
      </c>
      <c r="AL71" s="851"/>
      <c r="AM71" s="851"/>
      <c r="AN71" s="851"/>
      <c r="AO71" s="851"/>
      <c r="AP71" s="851" t="s">
        <v>481</v>
      </c>
      <c r="AQ71" s="851"/>
      <c r="AR71" s="851"/>
      <c r="AS71" s="851"/>
      <c r="AT71" s="851"/>
      <c r="AU71" s="851" t="s">
        <v>481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1</v>
      </c>
      <c r="R72" s="851"/>
      <c r="S72" s="851"/>
      <c r="T72" s="851"/>
      <c r="U72" s="851"/>
      <c r="V72" s="851">
        <v>0</v>
      </c>
      <c r="W72" s="851"/>
      <c r="X72" s="851"/>
      <c r="Y72" s="851"/>
      <c r="Z72" s="851"/>
      <c r="AA72" s="851">
        <v>0</v>
      </c>
      <c r="AB72" s="851"/>
      <c r="AC72" s="851"/>
      <c r="AD72" s="851"/>
      <c r="AE72" s="851"/>
      <c r="AF72" s="851">
        <v>0</v>
      </c>
      <c r="AG72" s="851"/>
      <c r="AH72" s="851"/>
      <c r="AI72" s="851"/>
      <c r="AJ72" s="851"/>
      <c r="AK72" s="851">
        <v>0</v>
      </c>
      <c r="AL72" s="851"/>
      <c r="AM72" s="851"/>
      <c r="AN72" s="851"/>
      <c r="AO72" s="851"/>
      <c r="AP72" s="851" t="s">
        <v>481</v>
      </c>
      <c r="AQ72" s="851"/>
      <c r="AR72" s="851"/>
      <c r="AS72" s="851"/>
      <c r="AT72" s="851"/>
      <c r="AU72" s="851" t="s">
        <v>481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48</v>
      </c>
      <c r="R73" s="851"/>
      <c r="S73" s="851"/>
      <c r="T73" s="851"/>
      <c r="U73" s="851"/>
      <c r="V73" s="851">
        <v>48</v>
      </c>
      <c r="W73" s="851"/>
      <c r="X73" s="851"/>
      <c r="Y73" s="851"/>
      <c r="Z73" s="851"/>
      <c r="AA73" s="851" t="s">
        <v>560</v>
      </c>
      <c r="AB73" s="851"/>
      <c r="AC73" s="851"/>
      <c r="AD73" s="851"/>
      <c r="AE73" s="851"/>
      <c r="AF73" s="851" t="s">
        <v>560</v>
      </c>
      <c r="AG73" s="851"/>
      <c r="AH73" s="851"/>
      <c r="AI73" s="851"/>
      <c r="AJ73" s="851"/>
      <c r="AK73" s="851" t="s">
        <v>559</v>
      </c>
      <c r="AL73" s="851"/>
      <c r="AM73" s="851"/>
      <c r="AN73" s="851"/>
      <c r="AO73" s="851"/>
      <c r="AP73" s="851" t="s">
        <v>481</v>
      </c>
      <c r="AQ73" s="851"/>
      <c r="AR73" s="851"/>
      <c r="AS73" s="851"/>
      <c r="AT73" s="851"/>
      <c r="AU73" s="851" t="s">
        <v>481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544</v>
      </c>
      <c r="C74" s="894"/>
      <c r="D74" s="894"/>
      <c r="E74" s="894"/>
      <c r="F74" s="894"/>
      <c r="G74" s="894"/>
      <c r="H74" s="894"/>
      <c r="I74" s="894"/>
      <c r="J74" s="894"/>
      <c r="K74" s="894"/>
      <c r="L74" s="894"/>
      <c r="M74" s="894"/>
      <c r="N74" s="894"/>
      <c r="O74" s="894"/>
      <c r="P74" s="895"/>
      <c r="Q74" s="896">
        <v>27</v>
      </c>
      <c r="R74" s="851"/>
      <c r="S74" s="851"/>
      <c r="T74" s="851"/>
      <c r="U74" s="851"/>
      <c r="V74" s="851">
        <v>24</v>
      </c>
      <c r="W74" s="851"/>
      <c r="X74" s="851"/>
      <c r="Y74" s="851"/>
      <c r="Z74" s="851"/>
      <c r="AA74" s="851">
        <v>3</v>
      </c>
      <c r="AB74" s="851"/>
      <c r="AC74" s="851"/>
      <c r="AD74" s="851"/>
      <c r="AE74" s="851"/>
      <c r="AF74" s="851">
        <v>3</v>
      </c>
      <c r="AG74" s="851"/>
      <c r="AH74" s="851"/>
      <c r="AI74" s="851"/>
      <c r="AJ74" s="851"/>
      <c r="AK74" s="851" t="s">
        <v>559</v>
      </c>
      <c r="AL74" s="851"/>
      <c r="AM74" s="851"/>
      <c r="AN74" s="851"/>
      <c r="AO74" s="851"/>
      <c r="AP74" s="851" t="s">
        <v>481</v>
      </c>
      <c r="AQ74" s="851"/>
      <c r="AR74" s="851"/>
      <c r="AS74" s="851"/>
      <c r="AT74" s="851"/>
      <c r="AU74" s="851" t="s">
        <v>481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545</v>
      </c>
      <c r="C75" s="894"/>
      <c r="D75" s="894"/>
      <c r="E75" s="894"/>
      <c r="F75" s="894"/>
      <c r="G75" s="894"/>
      <c r="H75" s="894"/>
      <c r="I75" s="894"/>
      <c r="J75" s="894"/>
      <c r="K75" s="894"/>
      <c r="L75" s="894"/>
      <c r="M75" s="894"/>
      <c r="N75" s="894"/>
      <c r="O75" s="894"/>
      <c r="P75" s="895"/>
      <c r="Q75" s="899">
        <v>1146</v>
      </c>
      <c r="R75" s="900"/>
      <c r="S75" s="900"/>
      <c r="T75" s="900"/>
      <c r="U75" s="850"/>
      <c r="V75" s="901">
        <v>1127</v>
      </c>
      <c r="W75" s="900"/>
      <c r="X75" s="900"/>
      <c r="Y75" s="900"/>
      <c r="Z75" s="850"/>
      <c r="AA75" s="901">
        <v>18</v>
      </c>
      <c r="AB75" s="900"/>
      <c r="AC75" s="900"/>
      <c r="AD75" s="900"/>
      <c r="AE75" s="850"/>
      <c r="AF75" s="901">
        <v>18</v>
      </c>
      <c r="AG75" s="900"/>
      <c r="AH75" s="900"/>
      <c r="AI75" s="900"/>
      <c r="AJ75" s="850"/>
      <c r="AK75" s="901" t="s">
        <v>559</v>
      </c>
      <c r="AL75" s="900"/>
      <c r="AM75" s="900"/>
      <c r="AN75" s="900"/>
      <c r="AO75" s="850"/>
      <c r="AP75" s="901" t="s">
        <v>481</v>
      </c>
      <c r="AQ75" s="900"/>
      <c r="AR75" s="900"/>
      <c r="AS75" s="900"/>
      <c r="AT75" s="850"/>
      <c r="AU75" s="901" t="s">
        <v>481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546</v>
      </c>
      <c r="C76" s="894"/>
      <c r="D76" s="894"/>
      <c r="E76" s="894"/>
      <c r="F76" s="894"/>
      <c r="G76" s="894"/>
      <c r="H76" s="894"/>
      <c r="I76" s="894"/>
      <c r="J76" s="894"/>
      <c r="K76" s="894"/>
      <c r="L76" s="894"/>
      <c r="M76" s="894"/>
      <c r="N76" s="894"/>
      <c r="O76" s="894"/>
      <c r="P76" s="895"/>
      <c r="Q76" s="899">
        <v>92</v>
      </c>
      <c r="R76" s="900"/>
      <c r="S76" s="900"/>
      <c r="T76" s="900"/>
      <c r="U76" s="850"/>
      <c r="V76" s="901">
        <v>84</v>
      </c>
      <c r="W76" s="900"/>
      <c r="X76" s="900"/>
      <c r="Y76" s="900"/>
      <c r="Z76" s="850"/>
      <c r="AA76" s="901">
        <v>8</v>
      </c>
      <c r="AB76" s="900"/>
      <c r="AC76" s="900"/>
      <c r="AD76" s="900"/>
      <c r="AE76" s="850"/>
      <c r="AF76" s="901">
        <v>8</v>
      </c>
      <c r="AG76" s="900"/>
      <c r="AH76" s="900"/>
      <c r="AI76" s="900"/>
      <c r="AJ76" s="850"/>
      <c r="AK76" s="901" t="s">
        <v>559</v>
      </c>
      <c r="AL76" s="900"/>
      <c r="AM76" s="900"/>
      <c r="AN76" s="900"/>
      <c r="AO76" s="850"/>
      <c r="AP76" s="901" t="s">
        <v>481</v>
      </c>
      <c r="AQ76" s="900"/>
      <c r="AR76" s="900"/>
      <c r="AS76" s="900"/>
      <c r="AT76" s="850"/>
      <c r="AU76" s="901" t="s">
        <v>481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547</v>
      </c>
      <c r="C77" s="894"/>
      <c r="D77" s="894"/>
      <c r="E77" s="894"/>
      <c r="F77" s="894"/>
      <c r="G77" s="894"/>
      <c r="H77" s="894"/>
      <c r="I77" s="894"/>
      <c r="J77" s="894"/>
      <c r="K77" s="894"/>
      <c r="L77" s="894"/>
      <c r="M77" s="894"/>
      <c r="N77" s="894"/>
      <c r="O77" s="894"/>
      <c r="P77" s="895"/>
      <c r="Q77" s="899">
        <v>167</v>
      </c>
      <c r="R77" s="900"/>
      <c r="S77" s="900"/>
      <c r="T77" s="900"/>
      <c r="U77" s="850"/>
      <c r="V77" s="901">
        <v>146</v>
      </c>
      <c r="W77" s="900"/>
      <c r="X77" s="900"/>
      <c r="Y77" s="900"/>
      <c r="Z77" s="850"/>
      <c r="AA77" s="901">
        <v>21</v>
      </c>
      <c r="AB77" s="900"/>
      <c r="AC77" s="900"/>
      <c r="AD77" s="900"/>
      <c r="AE77" s="850"/>
      <c r="AF77" s="901">
        <v>21</v>
      </c>
      <c r="AG77" s="900"/>
      <c r="AH77" s="900"/>
      <c r="AI77" s="900"/>
      <c r="AJ77" s="850"/>
      <c r="AK77" s="901" t="s">
        <v>559</v>
      </c>
      <c r="AL77" s="900"/>
      <c r="AM77" s="900"/>
      <c r="AN77" s="900"/>
      <c r="AO77" s="850"/>
      <c r="AP77" s="901" t="s">
        <v>481</v>
      </c>
      <c r="AQ77" s="900"/>
      <c r="AR77" s="900"/>
      <c r="AS77" s="900"/>
      <c r="AT77" s="850"/>
      <c r="AU77" s="901" t="s">
        <v>481</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548</v>
      </c>
      <c r="C78" s="894"/>
      <c r="D78" s="894"/>
      <c r="E78" s="894"/>
      <c r="F78" s="894"/>
      <c r="G78" s="894"/>
      <c r="H78" s="894"/>
      <c r="I78" s="894"/>
      <c r="J78" s="894"/>
      <c r="K78" s="894"/>
      <c r="L78" s="894"/>
      <c r="M78" s="894"/>
      <c r="N78" s="894"/>
      <c r="O78" s="894"/>
      <c r="P78" s="895"/>
      <c r="Q78" s="896">
        <v>484</v>
      </c>
      <c r="R78" s="851"/>
      <c r="S78" s="851"/>
      <c r="T78" s="851"/>
      <c r="U78" s="851"/>
      <c r="V78" s="851">
        <v>442</v>
      </c>
      <c r="W78" s="851"/>
      <c r="X78" s="851"/>
      <c r="Y78" s="851"/>
      <c r="Z78" s="851"/>
      <c r="AA78" s="851">
        <v>42</v>
      </c>
      <c r="AB78" s="851"/>
      <c r="AC78" s="851"/>
      <c r="AD78" s="851"/>
      <c r="AE78" s="851"/>
      <c r="AF78" s="851">
        <v>42</v>
      </c>
      <c r="AG78" s="851"/>
      <c r="AH78" s="851"/>
      <c r="AI78" s="851"/>
      <c r="AJ78" s="851"/>
      <c r="AK78" s="851" t="s">
        <v>559</v>
      </c>
      <c r="AL78" s="851"/>
      <c r="AM78" s="851"/>
      <c r="AN78" s="851"/>
      <c r="AO78" s="851"/>
      <c r="AP78" s="851">
        <v>215</v>
      </c>
      <c r="AQ78" s="851"/>
      <c r="AR78" s="851"/>
      <c r="AS78" s="851"/>
      <c r="AT78" s="851"/>
      <c r="AU78" s="851">
        <v>38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549</v>
      </c>
      <c r="C79" s="894"/>
      <c r="D79" s="894"/>
      <c r="E79" s="894"/>
      <c r="F79" s="894"/>
      <c r="G79" s="894"/>
      <c r="H79" s="894"/>
      <c r="I79" s="894"/>
      <c r="J79" s="894"/>
      <c r="K79" s="894"/>
      <c r="L79" s="894"/>
      <c r="M79" s="894"/>
      <c r="N79" s="894"/>
      <c r="O79" s="894"/>
      <c r="P79" s="895"/>
      <c r="Q79" s="896">
        <v>4</v>
      </c>
      <c r="R79" s="851"/>
      <c r="S79" s="851"/>
      <c r="T79" s="851"/>
      <c r="U79" s="851"/>
      <c r="V79" s="851">
        <v>4</v>
      </c>
      <c r="W79" s="851"/>
      <c r="X79" s="851"/>
      <c r="Y79" s="851"/>
      <c r="Z79" s="851"/>
      <c r="AA79" s="851">
        <v>1</v>
      </c>
      <c r="AB79" s="851"/>
      <c r="AC79" s="851"/>
      <c r="AD79" s="851"/>
      <c r="AE79" s="851"/>
      <c r="AF79" s="851">
        <v>1</v>
      </c>
      <c r="AG79" s="851"/>
      <c r="AH79" s="851"/>
      <c r="AI79" s="851"/>
      <c r="AJ79" s="851"/>
      <c r="AK79" s="851" t="s">
        <v>559</v>
      </c>
      <c r="AL79" s="851"/>
      <c r="AM79" s="851"/>
      <c r="AN79" s="851"/>
      <c r="AO79" s="851"/>
      <c r="AP79" s="851" t="s">
        <v>481</v>
      </c>
      <c r="AQ79" s="851"/>
      <c r="AR79" s="851"/>
      <c r="AS79" s="851"/>
      <c r="AT79" s="851"/>
      <c r="AU79" s="851" t="s">
        <v>481</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550</v>
      </c>
      <c r="C80" s="894"/>
      <c r="D80" s="894"/>
      <c r="E80" s="894"/>
      <c r="F80" s="894"/>
      <c r="G80" s="894"/>
      <c r="H80" s="894"/>
      <c r="I80" s="894"/>
      <c r="J80" s="894"/>
      <c r="K80" s="894"/>
      <c r="L80" s="894"/>
      <c r="M80" s="894"/>
      <c r="N80" s="894"/>
      <c r="O80" s="894"/>
      <c r="P80" s="895"/>
      <c r="Q80" s="896">
        <v>1</v>
      </c>
      <c r="R80" s="851"/>
      <c r="S80" s="851"/>
      <c r="T80" s="851"/>
      <c r="U80" s="851"/>
      <c r="V80" s="851">
        <v>0</v>
      </c>
      <c r="W80" s="851"/>
      <c r="X80" s="851"/>
      <c r="Y80" s="851"/>
      <c r="Z80" s="851"/>
      <c r="AA80" s="851">
        <v>1</v>
      </c>
      <c r="AB80" s="851"/>
      <c r="AC80" s="851"/>
      <c r="AD80" s="851"/>
      <c r="AE80" s="851"/>
      <c r="AF80" s="851">
        <v>1</v>
      </c>
      <c r="AG80" s="851"/>
      <c r="AH80" s="851"/>
      <c r="AI80" s="851"/>
      <c r="AJ80" s="851"/>
      <c r="AK80" s="851" t="s">
        <v>559</v>
      </c>
      <c r="AL80" s="851"/>
      <c r="AM80" s="851"/>
      <c r="AN80" s="851"/>
      <c r="AO80" s="851"/>
      <c r="AP80" s="851" t="s">
        <v>481</v>
      </c>
      <c r="AQ80" s="851"/>
      <c r="AR80" s="851"/>
      <c r="AS80" s="851"/>
      <c r="AT80" s="851"/>
      <c r="AU80" s="851" t="s">
        <v>481</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551</v>
      </c>
      <c r="C81" s="894"/>
      <c r="D81" s="894"/>
      <c r="E81" s="894"/>
      <c r="F81" s="894"/>
      <c r="G81" s="894"/>
      <c r="H81" s="894"/>
      <c r="I81" s="894"/>
      <c r="J81" s="894"/>
      <c r="K81" s="894"/>
      <c r="L81" s="894"/>
      <c r="M81" s="894"/>
      <c r="N81" s="894"/>
      <c r="O81" s="894"/>
      <c r="P81" s="895"/>
      <c r="Q81" s="896">
        <v>5</v>
      </c>
      <c r="R81" s="851"/>
      <c r="S81" s="851"/>
      <c r="T81" s="851"/>
      <c r="U81" s="851"/>
      <c r="V81" s="851">
        <v>2</v>
      </c>
      <c r="W81" s="851"/>
      <c r="X81" s="851"/>
      <c r="Y81" s="851"/>
      <c r="Z81" s="851"/>
      <c r="AA81" s="851">
        <v>3</v>
      </c>
      <c r="AB81" s="851"/>
      <c r="AC81" s="851"/>
      <c r="AD81" s="851"/>
      <c r="AE81" s="851"/>
      <c r="AF81" s="851">
        <v>3</v>
      </c>
      <c r="AG81" s="851"/>
      <c r="AH81" s="851"/>
      <c r="AI81" s="851"/>
      <c r="AJ81" s="851"/>
      <c r="AK81" s="851" t="s">
        <v>559</v>
      </c>
      <c r="AL81" s="851"/>
      <c r="AM81" s="851"/>
      <c r="AN81" s="851"/>
      <c r="AO81" s="851"/>
      <c r="AP81" s="851" t="s">
        <v>481</v>
      </c>
      <c r="AQ81" s="851"/>
      <c r="AR81" s="851"/>
      <c r="AS81" s="851"/>
      <c r="AT81" s="851"/>
      <c r="AU81" s="851" t="s">
        <v>481</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552</v>
      </c>
      <c r="C82" s="894"/>
      <c r="D82" s="894"/>
      <c r="E82" s="894"/>
      <c r="F82" s="894"/>
      <c r="G82" s="894"/>
      <c r="H82" s="894"/>
      <c r="I82" s="894"/>
      <c r="J82" s="894"/>
      <c r="K82" s="894"/>
      <c r="L82" s="894"/>
      <c r="M82" s="894"/>
      <c r="N82" s="894"/>
      <c r="O82" s="894"/>
      <c r="P82" s="895"/>
      <c r="Q82" s="896">
        <v>196</v>
      </c>
      <c r="R82" s="851"/>
      <c r="S82" s="851"/>
      <c r="T82" s="851"/>
      <c r="U82" s="851"/>
      <c r="V82" s="851">
        <v>169</v>
      </c>
      <c r="W82" s="851"/>
      <c r="X82" s="851"/>
      <c r="Y82" s="851"/>
      <c r="Z82" s="851"/>
      <c r="AA82" s="851">
        <v>27</v>
      </c>
      <c r="AB82" s="851"/>
      <c r="AC82" s="851"/>
      <c r="AD82" s="851"/>
      <c r="AE82" s="851"/>
      <c r="AF82" s="851">
        <v>12</v>
      </c>
      <c r="AG82" s="851"/>
      <c r="AH82" s="851"/>
      <c r="AI82" s="851"/>
      <c r="AJ82" s="851"/>
      <c r="AK82" s="851" t="s">
        <v>559</v>
      </c>
      <c r="AL82" s="851"/>
      <c r="AM82" s="851"/>
      <c r="AN82" s="851"/>
      <c r="AO82" s="851"/>
      <c r="AP82" s="851" t="s">
        <v>481</v>
      </c>
      <c r="AQ82" s="851"/>
      <c r="AR82" s="851"/>
      <c r="AS82" s="851"/>
      <c r="AT82" s="851"/>
      <c r="AU82" s="851" t="s">
        <v>481</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t="s">
        <v>553</v>
      </c>
      <c r="C83" s="894"/>
      <c r="D83" s="894"/>
      <c r="E83" s="894"/>
      <c r="F83" s="894"/>
      <c r="G83" s="894"/>
      <c r="H83" s="894"/>
      <c r="I83" s="894"/>
      <c r="J83" s="894"/>
      <c r="K83" s="894"/>
      <c r="L83" s="894"/>
      <c r="M83" s="894"/>
      <c r="N83" s="894"/>
      <c r="O83" s="894"/>
      <c r="P83" s="895"/>
      <c r="Q83" s="896">
        <v>181</v>
      </c>
      <c r="R83" s="851"/>
      <c r="S83" s="851"/>
      <c r="T83" s="851"/>
      <c r="U83" s="851"/>
      <c r="V83" s="851">
        <v>108</v>
      </c>
      <c r="W83" s="851"/>
      <c r="X83" s="851"/>
      <c r="Y83" s="851"/>
      <c r="Z83" s="851"/>
      <c r="AA83" s="851">
        <v>74</v>
      </c>
      <c r="AB83" s="851"/>
      <c r="AC83" s="851"/>
      <c r="AD83" s="851"/>
      <c r="AE83" s="851"/>
      <c r="AF83" s="851">
        <v>74</v>
      </c>
      <c r="AG83" s="851"/>
      <c r="AH83" s="851"/>
      <c r="AI83" s="851"/>
      <c r="AJ83" s="851"/>
      <c r="AK83" s="851" t="s">
        <v>559</v>
      </c>
      <c r="AL83" s="851"/>
      <c r="AM83" s="851"/>
      <c r="AN83" s="851"/>
      <c r="AO83" s="851"/>
      <c r="AP83" s="851" t="s">
        <v>481</v>
      </c>
      <c r="AQ83" s="851"/>
      <c r="AR83" s="851"/>
      <c r="AS83" s="851"/>
      <c r="AT83" s="851"/>
      <c r="AU83" s="851" t="s">
        <v>481</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t="s">
        <v>554</v>
      </c>
      <c r="C84" s="894"/>
      <c r="D84" s="894"/>
      <c r="E84" s="894"/>
      <c r="F84" s="894"/>
      <c r="G84" s="894"/>
      <c r="H84" s="894"/>
      <c r="I84" s="894"/>
      <c r="J84" s="894"/>
      <c r="K84" s="894"/>
      <c r="L84" s="894"/>
      <c r="M84" s="894"/>
      <c r="N84" s="894"/>
      <c r="O84" s="894"/>
      <c r="P84" s="895"/>
      <c r="Q84" s="896">
        <v>188</v>
      </c>
      <c r="R84" s="851"/>
      <c r="S84" s="851"/>
      <c r="T84" s="851"/>
      <c r="U84" s="851"/>
      <c r="V84" s="851">
        <v>181</v>
      </c>
      <c r="W84" s="851"/>
      <c r="X84" s="851"/>
      <c r="Y84" s="851"/>
      <c r="Z84" s="851"/>
      <c r="AA84" s="851">
        <v>7</v>
      </c>
      <c r="AB84" s="851"/>
      <c r="AC84" s="851"/>
      <c r="AD84" s="851"/>
      <c r="AE84" s="851"/>
      <c r="AF84" s="851">
        <v>7</v>
      </c>
      <c r="AG84" s="851"/>
      <c r="AH84" s="851"/>
      <c r="AI84" s="851"/>
      <c r="AJ84" s="851"/>
      <c r="AK84" s="851" t="s">
        <v>559</v>
      </c>
      <c r="AL84" s="851"/>
      <c r="AM84" s="851"/>
      <c r="AN84" s="851"/>
      <c r="AO84" s="851"/>
      <c r="AP84" s="851" t="s">
        <v>481</v>
      </c>
      <c r="AQ84" s="851"/>
      <c r="AR84" s="851"/>
      <c r="AS84" s="851"/>
      <c r="AT84" s="851"/>
      <c r="AU84" s="851" t="s">
        <v>481</v>
      </c>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t="s">
        <v>555</v>
      </c>
      <c r="C85" s="894"/>
      <c r="D85" s="894"/>
      <c r="E85" s="894"/>
      <c r="F85" s="894"/>
      <c r="G85" s="894"/>
      <c r="H85" s="894"/>
      <c r="I85" s="894"/>
      <c r="J85" s="894"/>
      <c r="K85" s="894"/>
      <c r="L85" s="894"/>
      <c r="M85" s="894"/>
      <c r="N85" s="894"/>
      <c r="O85" s="894"/>
      <c r="P85" s="895"/>
      <c r="Q85" s="896">
        <v>208949</v>
      </c>
      <c r="R85" s="851"/>
      <c r="S85" s="851"/>
      <c r="T85" s="851"/>
      <c r="U85" s="851"/>
      <c r="V85" s="851">
        <v>200190</v>
      </c>
      <c r="W85" s="851"/>
      <c r="X85" s="851"/>
      <c r="Y85" s="851"/>
      <c r="Z85" s="851"/>
      <c r="AA85" s="851">
        <v>8759</v>
      </c>
      <c r="AB85" s="851"/>
      <c r="AC85" s="851"/>
      <c r="AD85" s="851"/>
      <c r="AE85" s="851"/>
      <c r="AF85" s="851">
        <v>8759</v>
      </c>
      <c r="AG85" s="851"/>
      <c r="AH85" s="851"/>
      <c r="AI85" s="851"/>
      <c r="AJ85" s="851"/>
      <c r="AK85" s="851" t="s">
        <v>559</v>
      </c>
      <c r="AL85" s="851"/>
      <c r="AM85" s="851"/>
      <c r="AN85" s="851"/>
      <c r="AO85" s="851"/>
      <c r="AP85" s="851" t="s">
        <v>481</v>
      </c>
      <c r="AQ85" s="851"/>
      <c r="AR85" s="851"/>
      <c r="AS85" s="851"/>
      <c r="AT85" s="851"/>
      <c r="AU85" s="851" t="s">
        <v>481</v>
      </c>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t="s">
        <v>556</v>
      </c>
      <c r="C86" s="894"/>
      <c r="D86" s="894"/>
      <c r="E86" s="894"/>
      <c r="F86" s="894"/>
      <c r="G86" s="894"/>
      <c r="H86" s="894"/>
      <c r="I86" s="894"/>
      <c r="J86" s="894"/>
      <c r="K86" s="894"/>
      <c r="L86" s="894"/>
      <c r="M86" s="894"/>
      <c r="N86" s="894"/>
      <c r="O86" s="894"/>
      <c r="P86" s="895"/>
      <c r="Q86" s="896">
        <v>932</v>
      </c>
      <c r="R86" s="851"/>
      <c r="S86" s="851"/>
      <c r="T86" s="851"/>
      <c r="U86" s="851"/>
      <c r="V86" s="851">
        <v>807</v>
      </c>
      <c r="W86" s="851"/>
      <c r="X86" s="851"/>
      <c r="Y86" s="851"/>
      <c r="Z86" s="851"/>
      <c r="AA86" s="851">
        <v>125</v>
      </c>
      <c r="AB86" s="851"/>
      <c r="AC86" s="851"/>
      <c r="AD86" s="851"/>
      <c r="AE86" s="851"/>
      <c r="AF86" s="851">
        <v>1153</v>
      </c>
      <c r="AG86" s="851"/>
      <c r="AH86" s="851"/>
      <c r="AI86" s="851"/>
      <c r="AJ86" s="851"/>
      <c r="AK86" s="851">
        <v>10</v>
      </c>
      <c r="AL86" s="851"/>
      <c r="AM86" s="851"/>
      <c r="AN86" s="851"/>
      <c r="AO86" s="851"/>
      <c r="AP86" s="851">
        <v>22</v>
      </c>
      <c r="AQ86" s="851"/>
      <c r="AR86" s="851"/>
      <c r="AS86" s="851"/>
      <c r="AT86" s="851"/>
      <c r="AU86" s="851">
        <v>3</v>
      </c>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366</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10721</v>
      </c>
      <c r="AG88" s="862"/>
      <c r="AH88" s="862"/>
      <c r="AI88" s="862"/>
      <c r="AJ88" s="862"/>
      <c r="AK88" s="859"/>
      <c r="AL88" s="859"/>
      <c r="AM88" s="859"/>
      <c r="AN88" s="859"/>
      <c r="AO88" s="859"/>
      <c r="AP88" s="862">
        <v>237</v>
      </c>
      <c r="AQ88" s="862"/>
      <c r="AR88" s="862"/>
      <c r="AS88" s="862"/>
      <c r="AT88" s="862"/>
      <c r="AU88" s="862">
        <v>41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v>13</v>
      </c>
      <c r="CX102" s="870"/>
      <c r="CY102" s="870"/>
      <c r="CZ102" s="870"/>
      <c r="DA102" s="913"/>
      <c r="DB102" s="912" t="s">
        <v>537</v>
      </c>
      <c r="DC102" s="870"/>
      <c r="DD102" s="870"/>
      <c r="DE102" s="870"/>
      <c r="DF102" s="913"/>
      <c r="DG102" s="912" t="s">
        <v>481</v>
      </c>
      <c r="DH102" s="870"/>
      <c r="DI102" s="870"/>
      <c r="DJ102" s="870"/>
      <c r="DK102" s="913"/>
      <c r="DL102" s="912" t="s">
        <v>481</v>
      </c>
      <c r="DM102" s="870"/>
      <c r="DN102" s="870"/>
      <c r="DO102" s="870"/>
      <c r="DP102" s="913"/>
      <c r="DQ102" s="912" t="s">
        <v>481</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286</v>
      </c>
      <c r="AG109" s="915"/>
      <c r="AH109" s="915"/>
      <c r="AI109" s="915"/>
      <c r="AJ109" s="916"/>
      <c r="AK109" s="914" t="s">
        <v>285</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286</v>
      </c>
      <c r="BW109" s="915"/>
      <c r="BX109" s="915"/>
      <c r="BY109" s="915"/>
      <c r="BZ109" s="916"/>
      <c r="CA109" s="914" t="s">
        <v>285</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286</v>
      </c>
      <c r="DM109" s="915"/>
      <c r="DN109" s="915"/>
      <c r="DO109" s="915"/>
      <c r="DP109" s="916"/>
      <c r="DQ109" s="914" t="s">
        <v>285</v>
      </c>
      <c r="DR109" s="915"/>
      <c r="DS109" s="915"/>
      <c r="DT109" s="915"/>
      <c r="DU109" s="916"/>
      <c r="DV109" s="914" t="s">
        <v>406</v>
      </c>
      <c r="DW109" s="915"/>
      <c r="DX109" s="915"/>
      <c r="DY109" s="915"/>
      <c r="DZ109" s="917"/>
    </row>
    <row r="110" spans="1:131" s="199" customFormat="1" ht="26.25" customHeight="1">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1297424</v>
      </c>
      <c r="AB110" s="922"/>
      <c r="AC110" s="922"/>
      <c r="AD110" s="922"/>
      <c r="AE110" s="923"/>
      <c r="AF110" s="924">
        <v>1187628</v>
      </c>
      <c r="AG110" s="922"/>
      <c r="AH110" s="922"/>
      <c r="AI110" s="922"/>
      <c r="AJ110" s="923"/>
      <c r="AK110" s="924">
        <v>1112520</v>
      </c>
      <c r="AL110" s="922"/>
      <c r="AM110" s="922"/>
      <c r="AN110" s="922"/>
      <c r="AO110" s="923"/>
      <c r="AP110" s="925">
        <v>23</v>
      </c>
      <c r="AQ110" s="926"/>
      <c r="AR110" s="926"/>
      <c r="AS110" s="926"/>
      <c r="AT110" s="927"/>
      <c r="AU110" s="928" t="s">
        <v>61</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11169266</v>
      </c>
      <c r="BR110" s="957"/>
      <c r="BS110" s="957"/>
      <c r="BT110" s="957"/>
      <c r="BU110" s="957"/>
      <c r="BV110" s="957">
        <v>10746667</v>
      </c>
      <c r="BW110" s="957"/>
      <c r="BX110" s="957"/>
      <c r="BY110" s="957"/>
      <c r="BZ110" s="957"/>
      <c r="CA110" s="957">
        <v>10595145</v>
      </c>
      <c r="CB110" s="957"/>
      <c r="CC110" s="957"/>
      <c r="CD110" s="957"/>
      <c r="CE110" s="957"/>
      <c r="CF110" s="971">
        <v>218.8</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v>97062</v>
      </c>
      <c r="BR111" s="950"/>
      <c r="BS111" s="950"/>
      <c r="BT111" s="950"/>
      <c r="BU111" s="950"/>
      <c r="BV111" s="950">
        <v>62217</v>
      </c>
      <c r="BW111" s="950"/>
      <c r="BX111" s="950"/>
      <c r="BY111" s="950"/>
      <c r="BZ111" s="950"/>
      <c r="CA111" s="950">
        <v>184498</v>
      </c>
      <c r="CB111" s="950"/>
      <c r="CC111" s="950"/>
      <c r="CD111" s="950"/>
      <c r="CE111" s="950"/>
      <c r="CF111" s="944">
        <v>3.8</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2708505</v>
      </c>
      <c r="BR112" s="950"/>
      <c r="BS112" s="950"/>
      <c r="BT112" s="950"/>
      <c r="BU112" s="950"/>
      <c r="BV112" s="950">
        <v>2590284</v>
      </c>
      <c r="BW112" s="950"/>
      <c r="BX112" s="950"/>
      <c r="BY112" s="950"/>
      <c r="BZ112" s="950"/>
      <c r="CA112" s="950">
        <v>2623876</v>
      </c>
      <c r="CB112" s="950"/>
      <c r="CC112" s="950"/>
      <c r="CD112" s="950"/>
      <c r="CE112" s="950"/>
      <c r="CF112" s="944">
        <v>54.2</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173588</v>
      </c>
      <c r="AB113" s="964"/>
      <c r="AC113" s="964"/>
      <c r="AD113" s="964"/>
      <c r="AE113" s="965"/>
      <c r="AF113" s="966">
        <v>196796</v>
      </c>
      <c r="AG113" s="964"/>
      <c r="AH113" s="964"/>
      <c r="AI113" s="964"/>
      <c r="AJ113" s="965"/>
      <c r="AK113" s="966">
        <v>210448</v>
      </c>
      <c r="AL113" s="964"/>
      <c r="AM113" s="964"/>
      <c r="AN113" s="964"/>
      <c r="AO113" s="965"/>
      <c r="AP113" s="967">
        <v>4.3</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58807</v>
      </c>
      <c r="BR113" s="950"/>
      <c r="BS113" s="950"/>
      <c r="BT113" s="950"/>
      <c r="BU113" s="950"/>
      <c r="BV113" s="950">
        <v>49822</v>
      </c>
      <c r="BW113" s="950"/>
      <c r="BX113" s="950"/>
      <c r="BY113" s="950"/>
      <c r="BZ113" s="950"/>
      <c r="CA113" s="950">
        <v>40714</v>
      </c>
      <c r="CB113" s="950"/>
      <c r="CC113" s="950"/>
      <c r="CD113" s="950"/>
      <c r="CE113" s="950"/>
      <c r="CF113" s="944">
        <v>0.8</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2714</v>
      </c>
      <c r="AB114" s="989"/>
      <c r="AC114" s="989"/>
      <c r="AD114" s="989"/>
      <c r="AE114" s="990"/>
      <c r="AF114" s="991">
        <v>318</v>
      </c>
      <c r="AG114" s="989"/>
      <c r="AH114" s="989"/>
      <c r="AI114" s="989"/>
      <c r="AJ114" s="990"/>
      <c r="AK114" s="991">
        <v>1233</v>
      </c>
      <c r="AL114" s="989"/>
      <c r="AM114" s="989"/>
      <c r="AN114" s="989"/>
      <c r="AO114" s="990"/>
      <c r="AP114" s="992">
        <v>0</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1687674</v>
      </c>
      <c r="BR114" s="950"/>
      <c r="BS114" s="950"/>
      <c r="BT114" s="950"/>
      <c r="BU114" s="950"/>
      <c r="BV114" s="950">
        <v>1606427</v>
      </c>
      <c r="BW114" s="950"/>
      <c r="BX114" s="950"/>
      <c r="BY114" s="950"/>
      <c r="BZ114" s="950"/>
      <c r="CA114" s="950">
        <v>1478000</v>
      </c>
      <c r="CB114" s="950"/>
      <c r="CC114" s="950"/>
      <c r="CD114" s="950"/>
      <c r="CE114" s="950"/>
      <c r="CF114" s="944">
        <v>30.5</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52190</v>
      </c>
      <c r="AB115" s="964"/>
      <c r="AC115" s="964"/>
      <c r="AD115" s="964"/>
      <c r="AE115" s="965"/>
      <c r="AF115" s="966">
        <v>19931</v>
      </c>
      <c r="AG115" s="964"/>
      <c r="AH115" s="964"/>
      <c r="AI115" s="964"/>
      <c r="AJ115" s="965"/>
      <c r="AK115" s="966">
        <v>18643</v>
      </c>
      <c r="AL115" s="964"/>
      <c r="AM115" s="964"/>
      <c r="AN115" s="964"/>
      <c r="AO115" s="965"/>
      <c r="AP115" s="967">
        <v>0.4</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1525916</v>
      </c>
      <c r="AB117" s="1007"/>
      <c r="AC117" s="1007"/>
      <c r="AD117" s="1007"/>
      <c r="AE117" s="1008"/>
      <c r="AF117" s="1009">
        <v>1404673</v>
      </c>
      <c r="AG117" s="1007"/>
      <c r="AH117" s="1007"/>
      <c r="AI117" s="1007"/>
      <c r="AJ117" s="1008"/>
      <c r="AK117" s="1009">
        <v>1342844</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286</v>
      </c>
      <c r="AG118" s="915"/>
      <c r="AH118" s="915"/>
      <c r="AI118" s="915"/>
      <c r="AJ118" s="916"/>
      <c r="AK118" s="914" t="s">
        <v>285</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436</v>
      </c>
      <c r="BP119" s="1036"/>
      <c r="BQ119" s="1027">
        <v>15721314</v>
      </c>
      <c r="BR119" s="1028"/>
      <c r="BS119" s="1028"/>
      <c r="BT119" s="1028"/>
      <c r="BU119" s="1028"/>
      <c r="BV119" s="1028">
        <v>15055417</v>
      </c>
      <c r="BW119" s="1028"/>
      <c r="BX119" s="1028"/>
      <c r="BY119" s="1028"/>
      <c r="BZ119" s="1028"/>
      <c r="CA119" s="1028">
        <v>14922233</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97062</v>
      </c>
      <c r="DH119" s="1014"/>
      <c r="DI119" s="1014"/>
      <c r="DJ119" s="1014"/>
      <c r="DK119" s="1015"/>
      <c r="DL119" s="1013">
        <v>62217</v>
      </c>
      <c r="DM119" s="1014"/>
      <c r="DN119" s="1014"/>
      <c r="DO119" s="1014"/>
      <c r="DP119" s="1015"/>
      <c r="DQ119" s="1013">
        <v>184498</v>
      </c>
      <c r="DR119" s="1014"/>
      <c r="DS119" s="1014"/>
      <c r="DT119" s="1014"/>
      <c r="DU119" s="1015"/>
      <c r="DV119" s="1016">
        <v>3.8</v>
      </c>
      <c r="DW119" s="1017"/>
      <c r="DX119" s="1017"/>
      <c r="DY119" s="1017"/>
      <c r="DZ119" s="1018"/>
    </row>
    <row r="120" spans="1:130" s="199" customFormat="1" ht="26.25" customHeight="1">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8222100</v>
      </c>
      <c r="BR120" s="957"/>
      <c r="BS120" s="957"/>
      <c r="BT120" s="957"/>
      <c r="BU120" s="957"/>
      <c r="BV120" s="957">
        <v>8606455</v>
      </c>
      <c r="BW120" s="957"/>
      <c r="BX120" s="957"/>
      <c r="BY120" s="957"/>
      <c r="BZ120" s="957"/>
      <c r="CA120" s="957">
        <v>9133030</v>
      </c>
      <c r="CB120" s="957"/>
      <c r="CC120" s="957"/>
      <c r="CD120" s="957"/>
      <c r="CE120" s="957"/>
      <c r="CF120" s="971">
        <v>188.6</v>
      </c>
      <c r="CG120" s="972"/>
      <c r="CH120" s="972"/>
      <c r="CI120" s="972"/>
      <c r="CJ120" s="972"/>
      <c r="CK120" s="1037" t="s">
        <v>440</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2101143</v>
      </c>
      <c r="DH120" s="957"/>
      <c r="DI120" s="957"/>
      <c r="DJ120" s="957"/>
      <c r="DK120" s="957"/>
      <c r="DL120" s="957">
        <v>2025783</v>
      </c>
      <c r="DM120" s="957"/>
      <c r="DN120" s="957"/>
      <c r="DO120" s="957"/>
      <c r="DP120" s="957"/>
      <c r="DQ120" s="957">
        <v>2034625</v>
      </c>
      <c r="DR120" s="957"/>
      <c r="DS120" s="957"/>
      <c r="DT120" s="957"/>
      <c r="DU120" s="957"/>
      <c r="DV120" s="958">
        <v>42</v>
      </c>
      <c r="DW120" s="958"/>
      <c r="DX120" s="958"/>
      <c r="DY120" s="958"/>
      <c r="DZ120" s="959"/>
    </row>
    <row r="121" spans="1:130" s="199" customFormat="1" ht="26.25" customHeight="1">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291059</v>
      </c>
      <c r="BR121" s="950"/>
      <c r="BS121" s="950"/>
      <c r="BT121" s="950"/>
      <c r="BU121" s="950"/>
      <c r="BV121" s="950">
        <v>262988</v>
      </c>
      <c r="BW121" s="950"/>
      <c r="BX121" s="950"/>
      <c r="BY121" s="950"/>
      <c r="BZ121" s="950"/>
      <c r="CA121" s="950">
        <v>234137</v>
      </c>
      <c r="CB121" s="950"/>
      <c r="CC121" s="950"/>
      <c r="CD121" s="950"/>
      <c r="CE121" s="950"/>
      <c r="CF121" s="944">
        <v>4.8</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490238</v>
      </c>
      <c r="DH121" s="950"/>
      <c r="DI121" s="950"/>
      <c r="DJ121" s="950"/>
      <c r="DK121" s="950"/>
      <c r="DL121" s="950">
        <v>439988</v>
      </c>
      <c r="DM121" s="950"/>
      <c r="DN121" s="950"/>
      <c r="DO121" s="950"/>
      <c r="DP121" s="950"/>
      <c r="DQ121" s="950">
        <v>428123</v>
      </c>
      <c r="DR121" s="950"/>
      <c r="DS121" s="950"/>
      <c r="DT121" s="950"/>
      <c r="DU121" s="950"/>
      <c r="DV121" s="951">
        <v>8.8000000000000007</v>
      </c>
      <c r="DW121" s="951"/>
      <c r="DX121" s="951"/>
      <c r="DY121" s="951"/>
      <c r="DZ121" s="952"/>
    </row>
    <row r="122" spans="1:130" s="199" customFormat="1" ht="26.25" customHeight="1">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10293078</v>
      </c>
      <c r="BR122" s="1028"/>
      <c r="BS122" s="1028"/>
      <c r="BT122" s="1028"/>
      <c r="BU122" s="1028"/>
      <c r="BV122" s="1028">
        <v>9927962</v>
      </c>
      <c r="BW122" s="1028"/>
      <c r="BX122" s="1028"/>
      <c r="BY122" s="1028"/>
      <c r="BZ122" s="1028"/>
      <c r="CA122" s="1028">
        <v>9669803</v>
      </c>
      <c r="CB122" s="1028"/>
      <c r="CC122" s="1028"/>
      <c r="CD122" s="1028"/>
      <c r="CE122" s="1028"/>
      <c r="CF122" s="1048">
        <v>199.7</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59912</v>
      </c>
      <c r="DH122" s="950"/>
      <c r="DI122" s="950"/>
      <c r="DJ122" s="950"/>
      <c r="DK122" s="950"/>
      <c r="DL122" s="950">
        <v>67632</v>
      </c>
      <c r="DM122" s="950"/>
      <c r="DN122" s="950"/>
      <c r="DO122" s="950"/>
      <c r="DP122" s="950"/>
      <c r="DQ122" s="950">
        <v>102373</v>
      </c>
      <c r="DR122" s="950"/>
      <c r="DS122" s="950"/>
      <c r="DT122" s="950"/>
      <c r="DU122" s="950"/>
      <c r="DV122" s="951">
        <v>2.1</v>
      </c>
      <c r="DW122" s="951"/>
      <c r="DX122" s="951"/>
      <c r="DY122" s="951"/>
      <c r="DZ122" s="952"/>
    </row>
    <row r="123" spans="1:130" s="199" customFormat="1" ht="26.25" customHeight="1">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444</v>
      </c>
      <c r="BP123" s="1036"/>
      <c r="BQ123" s="1095">
        <v>18806237</v>
      </c>
      <c r="BR123" s="1096"/>
      <c r="BS123" s="1096"/>
      <c r="BT123" s="1096"/>
      <c r="BU123" s="1096"/>
      <c r="BV123" s="1096">
        <v>18797405</v>
      </c>
      <c r="BW123" s="1096"/>
      <c r="BX123" s="1096"/>
      <c r="BY123" s="1096"/>
      <c r="BZ123" s="1096"/>
      <c r="CA123" s="1096">
        <v>19036970</v>
      </c>
      <c r="CB123" s="1096"/>
      <c r="CC123" s="1096"/>
      <c r="CD123" s="1096"/>
      <c r="CE123" s="1096"/>
      <c r="CF123" s="1029"/>
      <c r="CG123" s="1030"/>
      <c r="CH123" s="1030"/>
      <c r="CI123" s="1030"/>
      <c r="CJ123" s="1031"/>
      <c r="CK123" s="1040"/>
      <c r="CL123" s="1041"/>
      <c r="CM123" s="1041"/>
      <c r="CN123" s="1041"/>
      <c r="CO123" s="1042"/>
      <c r="CP123" s="1050" t="s">
        <v>390</v>
      </c>
      <c r="CQ123" s="1051"/>
      <c r="CR123" s="1051"/>
      <c r="CS123" s="1051"/>
      <c r="CT123" s="1051"/>
      <c r="CU123" s="1051"/>
      <c r="CV123" s="1051"/>
      <c r="CW123" s="1051"/>
      <c r="CX123" s="1051"/>
      <c r="CY123" s="1051"/>
      <c r="CZ123" s="1051"/>
      <c r="DA123" s="1051"/>
      <c r="DB123" s="1051"/>
      <c r="DC123" s="1051"/>
      <c r="DD123" s="1051"/>
      <c r="DE123" s="1051"/>
      <c r="DF123" s="1052"/>
      <c r="DG123" s="988">
        <v>52036</v>
      </c>
      <c r="DH123" s="989"/>
      <c r="DI123" s="989"/>
      <c r="DJ123" s="989"/>
      <c r="DK123" s="990"/>
      <c r="DL123" s="991">
        <v>52958</v>
      </c>
      <c r="DM123" s="989"/>
      <c r="DN123" s="989"/>
      <c r="DO123" s="989"/>
      <c r="DP123" s="990"/>
      <c r="DQ123" s="991">
        <v>55583</v>
      </c>
      <c r="DR123" s="989"/>
      <c r="DS123" s="989"/>
      <c r="DT123" s="989"/>
      <c r="DU123" s="990"/>
      <c r="DV123" s="992">
        <v>1.1000000000000001</v>
      </c>
      <c r="DW123" s="993"/>
      <c r="DX123" s="993"/>
      <c r="DY123" s="993"/>
      <c r="DZ123" s="994"/>
    </row>
    <row r="124" spans="1:130" s="199" customFormat="1" ht="26.25" customHeight="1" thickBot="1">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v>5176</v>
      </c>
      <c r="DH124" s="1014"/>
      <c r="DI124" s="1014"/>
      <c r="DJ124" s="1014"/>
      <c r="DK124" s="1015"/>
      <c r="DL124" s="1013">
        <v>3923</v>
      </c>
      <c r="DM124" s="1014"/>
      <c r="DN124" s="1014"/>
      <c r="DO124" s="1014"/>
      <c r="DP124" s="1015"/>
      <c r="DQ124" s="1013">
        <v>3172</v>
      </c>
      <c r="DR124" s="1014"/>
      <c r="DS124" s="1014"/>
      <c r="DT124" s="1014"/>
      <c r="DU124" s="1015"/>
      <c r="DV124" s="1016">
        <v>0.1</v>
      </c>
      <c r="DW124" s="1017"/>
      <c r="DX124" s="1017"/>
      <c r="DY124" s="1017"/>
      <c r="DZ124" s="1018"/>
    </row>
    <row r="125" spans="1:130" s="199" customFormat="1" ht="26.25" customHeight="1">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52190</v>
      </c>
      <c r="AB126" s="989"/>
      <c r="AC126" s="989"/>
      <c r="AD126" s="989"/>
      <c r="AE126" s="990"/>
      <c r="AF126" s="991">
        <v>19931</v>
      </c>
      <c r="AG126" s="989"/>
      <c r="AH126" s="989"/>
      <c r="AI126" s="989"/>
      <c r="AJ126" s="990"/>
      <c r="AK126" s="991">
        <v>18643</v>
      </c>
      <c r="AL126" s="989"/>
      <c r="AM126" s="989"/>
      <c r="AN126" s="989"/>
      <c r="AO126" s="990"/>
      <c r="AP126" s="992">
        <v>0.4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34125</v>
      </c>
      <c r="AB128" s="1078"/>
      <c r="AC128" s="1078"/>
      <c r="AD128" s="1078"/>
      <c r="AE128" s="1079"/>
      <c r="AF128" s="1080">
        <v>34125</v>
      </c>
      <c r="AG128" s="1078"/>
      <c r="AH128" s="1078"/>
      <c r="AI128" s="1078"/>
      <c r="AJ128" s="1079"/>
      <c r="AK128" s="1080">
        <v>34125</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111</v>
      </c>
      <c r="BG128" s="1085"/>
      <c r="BH128" s="1085"/>
      <c r="BI128" s="1085"/>
      <c r="BJ128" s="1085"/>
      <c r="BK128" s="1085"/>
      <c r="BL128" s="1086"/>
      <c r="BM128" s="1084">
        <v>14.5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6032016</v>
      </c>
      <c r="AB129" s="989"/>
      <c r="AC129" s="989"/>
      <c r="AD129" s="989"/>
      <c r="AE129" s="990"/>
      <c r="AF129" s="991">
        <v>6078027</v>
      </c>
      <c r="AG129" s="989"/>
      <c r="AH129" s="989"/>
      <c r="AI129" s="989"/>
      <c r="AJ129" s="990"/>
      <c r="AK129" s="991">
        <v>5875306</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111</v>
      </c>
      <c r="BG129" s="1099"/>
      <c r="BH129" s="1099"/>
      <c r="BI129" s="1099"/>
      <c r="BJ129" s="1099"/>
      <c r="BK129" s="1099"/>
      <c r="BL129" s="1100"/>
      <c r="BM129" s="1098">
        <v>19.5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1150849</v>
      </c>
      <c r="AB130" s="989"/>
      <c r="AC130" s="989"/>
      <c r="AD130" s="989"/>
      <c r="AE130" s="990"/>
      <c r="AF130" s="991">
        <v>1106307</v>
      </c>
      <c r="AG130" s="989"/>
      <c r="AH130" s="989"/>
      <c r="AI130" s="989"/>
      <c r="AJ130" s="990"/>
      <c r="AK130" s="991">
        <v>1033424</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5.9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4881167</v>
      </c>
      <c r="AB131" s="1014"/>
      <c r="AC131" s="1014"/>
      <c r="AD131" s="1014"/>
      <c r="AE131" s="1015"/>
      <c r="AF131" s="1013">
        <v>4971720</v>
      </c>
      <c r="AG131" s="1014"/>
      <c r="AH131" s="1014"/>
      <c r="AI131" s="1014"/>
      <c r="AJ131" s="1015"/>
      <c r="AK131" s="1013">
        <v>4841882</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6.984846042</v>
      </c>
      <c r="AB132" s="1130"/>
      <c r="AC132" s="1130"/>
      <c r="AD132" s="1130"/>
      <c r="AE132" s="1131"/>
      <c r="AF132" s="1132">
        <v>5.3148809669999997</v>
      </c>
      <c r="AG132" s="1130"/>
      <c r="AH132" s="1130"/>
      <c r="AI132" s="1130"/>
      <c r="AJ132" s="1131"/>
      <c r="AK132" s="1132">
        <v>5.6857023780000002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8.5</v>
      </c>
      <c r="AB133" s="1113"/>
      <c r="AC133" s="1113"/>
      <c r="AD133" s="1113"/>
      <c r="AE133" s="1114"/>
      <c r="AF133" s="1112">
        <v>6.8</v>
      </c>
      <c r="AG133" s="1113"/>
      <c r="AH133" s="1113"/>
      <c r="AI133" s="1113"/>
      <c r="AJ133" s="1114"/>
      <c r="AK133" s="1112">
        <v>5.9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16"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0" t="s">
        <v>472</v>
      </c>
      <c r="L7" s="256"/>
      <c r="M7" s="257" t="s">
        <v>473</v>
      </c>
      <c r="N7" s="258"/>
    </row>
    <row r="8" spans="1:16">
      <c r="A8" s="250"/>
      <c r="B8" s="246"/>
      <c r="C8" s="246"/>
      <c r="D8" s="246"/>
      <c r="E8" s="246"/>
      <c r="F8" s="246"/>
      <c r="G8" s="259"/>
      <c r="H8" s="260"/>
      <c r="I8" s="260"/>
      <c r="J8" s="261"/>
      <c r="K8" s="1151"/>
      <c r="L8" s="262" t="s">
        <v>474</v>
      </c>
      <c r="M8" s="263" t="s">
        <v>475</v>
      </c>
      <c r="N8" s="264" t="s">
        <v>476</v>
      </c>
    </row>
    <row r="9" spans="1:16">
      <c r="A9" s="250"/>
      <c r="B9" s="246"/>
      <c r="C9" s="246"/>
      <c r="D9" s="246"/>
      <c r="E9" s="246"/>
      <c r="F9" s="246"/>
      <c r="G9" s="1152" t="s">
        <v>477</v>
      </c>
      <c r="H9" s="1153"/>
      <c r="I9" s="1153"/>
      <c r="J9" s="1154"/>
      <c r="K9" s="265">
        <v>1508715</v>
      </c>
      <c r="L9" s="266">
        <v>152134</v>
      </c>
      <c r="M9" s="267">
        <v>134601</v>
      </c>
      <c r="N9" s="268">
        <v>13</v>
      </c>
    </row>
    <row r="10" spans="1:16">
      <c r="A10" s="250"/>
      <c r="B10" s="246"/>
      <c r="C10" s="246"/>
      <c r="D10" s="246"/>
      <c r="E10" s="246"/>
      <c r="F10" s="246"/>
      <c r="G10" s="1152" t="s">
        <v>478</v>
      </c>
      <c r="H10" s="1153"/>
      <c r="I10" s="1153"/>
      <c r="J10" s="1154"/>
      <c r="K10" s="269">
        <v>127884</v>
      </c>
      <c r="L10" s="270">
        <v>12895</v>
      </c>
      <c r="M10" s="271">
        <v>15652</v>
      </c>
      <c r="N10" s="272">
        <v>-17.600000000000001</v>
      </c>
    </row>
    <row r="11" spans="1:16" ht="13.5" customHeight="1">
      <c r="A11" s="250"/>
      <c r="B11" s="246"/>
      <c r="C11" s="246"/>
      <c r="D11" s="246"/>
      <c r="E11" s="246"/>
      <c r="F11" s="246"/>
      <c r="G11" s="1152" t="s">
        <v>479</v>
      </c>
      <c r="H11" s="1153"/>
      <c r="I11" s="1153"/>
      <c r="J11" s="1154"/>
      <c r="K11" s="269">
        <v>235974</v>
      </c>
      <c r="L11" s="270">
        <v>23795</v>
      </c>
      <c r="M11" s="271">
        <v>22688</v>
      </c>
      <c r="N11" s="272">
        <v>4.9000000000000004</v>
      </c>
    </row>
    <row r="12" spans="1:16" ht="13.5" customHeight="1">
      <c r="A12" s="250"/>
      <c r="B12" s="246"/>
      <c r="C12" s="246"/>
      <c r="D12" s="246"/>
      <c r="E12" s="246"/>
      <c r="F12" s="246"/>
      <c r="G12" s="1152" t="s">
        <v>480</v>
      </c>
      <c r="H12" s="1153"/>
      <c r="I12" s="1153"/>
      <c r="J12" s="1154"/>
      <c r="K12" s="269" t="s">
        <v>481</v>
      </c>
      <c r="L12" s="270" t="s">
        <v>481</v>
      </c>
      <c r="M12" s="271">
        <v>3308</v>
      </c>
      <c r="N12" s="272" t="s">
        <v>481</v>
      </c>
    </row>
    <row r="13" spans="1:16" ht="13.5" customHeight="1">
      <c r="A13" s="250"/>
      <c r="B13" s="246"/>
      <c r="C13" s="246"/>
      <c r="D13" s="246"/>
      <c r="E13" s="246"/>
      <c r="F13" s="246"/>
      <c r="G13" s="1152" t="s">
        <v>482</v>
      </c>
      <c r="H13" s="1153"/>
      <c r="I13" s="1153"/>
      <c r="J13" s="1154"/>
      <c r="K13" s="269" t="s">
        <v>481</v>
      </c>
      <c r="L13" s="270" t="s">
        <v>481</v>
      </c>
      <c r="M13" s="271">
        <v>1</v>
      </c>
      <c r="N13" s="272" t="s">
        <v>481</v>
      </c>
    </row>
    <row r="14" spans="1:16" ht="13.5" customHeight="1">
      <c r="A14" s="250"/>
      <c r="B14" s="246"/>
      <c r="C14" s="246"/>
      <c r="D14" s="246"/>
      <c r="E14" s="246"/>
      <c r="F14" s="246"/>
      <c r="G14" s="1152" t="s">
        <v>483</v>
      </c>
      <c r="H14" s="1153"/>
      <c r="I14" s="1153"/>
      <c r="J14" s="1154"/>
      <c r="K14" s="269">
        <v>188610</v>
      </c>
      <c r="L14" s="270">
        <v>19019</v>
      </c>
      <c r="M14" s="271">
        <v>6215</v>
      </c>
      <c r="N14" s="272">
        <v>206</v>
      </c>
    </row>
    <row r="15" spans="1:16" ht="13.5" customHeight="1">
      <c r="A15" s="250"/>
      <c r="B15" s="246"/>
      <c r="C15" s="246"/>
      <c r="D15" s="246"/>
      <c r="E15" s="246"/>
      <c r="F15" s="246"/>
      <c r="G15" s="1152" t="s">
        <v>484</v>
      </c>
      <c r="H15" s="1153"/>
      <c r="I15" s="1153"/>
      <c r="J15" s="1154"/>
      <c r="K15" s="269" t="s">
        <v>481</v>
      </c>
      <c r="L15" s="270" t="s">
        <v>481</v>
      </c>
      <c r="M15" s="271">
        <v>3213</v>
      </c>
      <c r="N15" s="272" t="s">
        <v>481</v>
      </c>
    </row>
    <row r="16" spans="1:16">
      <c r="A16" s="250"/>
      <c r="B16" s="246"/>
      <c r="C16" s="246"/>
      <c r="D16" s="246"/>
      <c r="E16" s="246"/>
      <c r="F16" s="246"/>
      <c r="G16" s="1155" t="s">
        <v>485</v>
      </c>
      <c r="H16" s="1156"/>
      <c r="I16" s="1156"/>
      <c r="J16" s="1157"/>
      <c r="K16" s="270">
        <v>-277056</v>
      </c>
      <c r="L16" s="270">
        <v>-27937</v>
      </c>
      <c r="M16" s="271">
        <v>-15018</v>
      </c>
      <c r="N16" s="272">
        <v>86</v>
      </c>
    </row>
    <row r="17" spans="1:16">
      <c r="A17" s="250"/>
      <c r="B17" s="246"/>
      <c r="C17" s="246"/>
      <c r="D17" s="246"/>
      <c r="E17" s="246"/>
      <c r="F17" s="246"/>
      <c r="G17" s="1155" t="s">
        <v>169</v>
      </c>
      <c r="H17" s="1156"/>
      <c r="I17" s="1156"/>
      <c r="J17" s="1157"/>
      <c r="K17" s="270">
        <v>1784127</v>
      </c>
      <c r="L17" s="270">
        <v>179906</v>
      </c>
      <c r="M17" s="271">
        <v>170662</v>
      </c>
      <c r="N17" s="272">
        <v>5.4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47" t="s">
        <v>490</v>
      </c>
      <c r="H21" s="1148"/>
      <c r="I21" s="1148"/>
      <c r="J21" s="1149"/>
      <c r="K21" s="282">
        <v>15.63</v>
      </c>
      <c r="L21" s="283">
        <v>15.35</v>
      </c>
      <c r="M21" s="284">
        <v>0.28000000000000003</v>
      </c>
      <c r="N21" s="251"/>
      <c r="O21" s="285"/>
      <c r="P21" s="281"/>
    </row>
    <row r="22" spans="1:16" s="286" customFormat="1">
      <c r="A22" s="281"/>
      <c r="B22" s="251"/>
      <c r="C22" s="251"/>
      <c r="D22" s="251"/>
      <c r="E22" s="251"/>
      <c r="F22" s="251"/>
      <c r="G22" s="1147" t="s">
        <v>491</v>
      </c>
      <c r="H22" s="1148"/>
      <c r="I22" s="1148"/>
      <c r="J22" s="1149"/>
      <c r="K22" s="287">
        <v>90.4</v>
      </c>
      <c r="L22" s="288">
        <v>96.1</v>
      </c>
      <c r="M22" s="289">
        <v>-5.7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0" t="s">
        <v>472</v>
      </c>
      <c r="L30" s="256"/>
      <c r="M30" s="257" t="s">
        <v>473</v>
      </c>
      <c r="N30" s="258"/>
    </row>
    <row r="31" spans="1:16">
      <c r="A31" s="250"/>
      <c r="B31" s="246"/>
      <c r="C31" s="246"/>
      <c r="D31" s="246"/>
      <c r="E31" s="246"/>
      <c r="F31" s="246"/>
      <c r="G31" s="259"/>
      <c r="H31" s="260"/>
      <c r="I31" s="260"/>
      <c r="J31" s="261"/>
      <c r="K31" s="1151"/>
      <c r="L31" s="262" t="s">
        <v>474</v>
      </c>
      <c r="M31" s="263" t="s">
        <v>475</v>
      </c>
      <c r="N31" s="264" t="s">
        <v>476</v>
      </c>
    </row>
    <row r="32" spans="1:16" ht="27" customHeight="1">
      <c r="A32" s="250"/>
      <c r="B32" s="246"/>
      <c r="C32" s="246"/>
      <c r="D32" s="246"/>
      <c r="E32" s="246"/>
      <c r="F32" s="246"/>
      <c r="G32" s="1163" t="s">
        <v>495</v>
      </c>
      <c r="H32" s="1164"/>
      <c r="I32" s="1164"/>
      <c r="J32" s="1165"/>
      <c r="K32" s="296">
        <v>1112520</v>
      </c>
      <c r="L32" s="296">
        <v>112183</v>
      </c>
      <c r="M32" s="297">
        <v>102910</v>
      </c>
      <c r="N32" s="298">
        <v>9</v>
      </c>
    </row>
    <row r="33" spans="1:16" ht="13.5" customHeight="1">
      <c r="A33" s="250"/>
      <c r="B33" s="246"/>
      <c r="C33" s="246"/>
      <c r="D33" s="246"/>
      <c r="E33" s="246"/>
      <c r="F33" s="246"/>
      <c r="G33" s="1163" t="s">
        <v>496</v>
      </c>
      <c r="H33" s="1164"/>
      <c r="I33" s="1164"/>
      <c r="J33" s="1165"/>
      <c r="K33" s="296" t="s">
        <v>481</v>
      </c>
      <c r="L33" s="296" t="s">
        <v>481</v>
      </c>
      <c r="M33" s="297">
        <v>73</v>
      </c>
      <c r="N33" s="298" t="s">
        <v>481</v>
      </c>
    </row>
    <row r="34" spans="1:16" ht="27" customHeight="1">
      <c r="A34" s="250"/>
      <c r="B34" s="246"/>
      <c r="C34" s="246"/>
      <c r="D34" s="246"/>
      <c r="E34" s="246"/>
      <c r="F34" s="246"/>
      <c r="G34" s="1163" t="s">
        <v>497</v>
      </c>
      <c r="H34" s="1164"/>
      <c r="I34" s="1164"/>
      <c r="J34" s="1165"/>
      <c r="K34" s="296" t="s">
        <v>481</v>
      </c>
      <c r="L34" s="296" t="s">
        <v>481</v>
      </c>
      <c r="M34" s="297">
        <v>271</v>
      </c>
      <c r="N34" s="298" t="s">
        <v>481</v>
      </c>
    </row>
    <row r="35" spans="1:16" ht="27" customHeight="1">
      <c r="A35" s="250"/>
      <c r="B35" s="246"/>
      <c r="C35" s="246"/>
      <c r="D35" s="246"/>
      <c r="E35" s="246"/>
      <c r="F35" s="246"/>
      <c r="G35" s="1163" t="s">
        <v>498</v>
      </c>
      <c r="H35" s="1164"/>
      <c r="I35" s="1164"/>
      <c r="J35" s="1165"/>
      <c r="K35" s="296">
        <v>210448</v>
      </c>
      <c r="L35" s="296">
        <v>21221</v>
      </c>
      <c r="M35" s="297">
        <v>22640</v>
      </c>
      <c r="N35" s="298">
        <v>-6.3</v>
      </c>
    </row>
    <row r="36" spans="1:16" ht="27" customHeight="1">
      <c r="A36" s="250"/>
      <c r="B36" s="246"/>
      <c r="C36" s="246"/>
      <c r="D36" s="246"/>
      <c r="E36" s="246"/>
      <c r="F36" s="246"/>
      <c r="G36" s="1163" t="s">
        <v>499</v>
      </c>
      <c r="H36" s="1164"/>
      <c r="I36" s="1164"/>
      <c r="J36" s="1165"/>
      <c r="K36" s="296">
        <v>1233</v>
      </c>
      <c r="L36" s="296">
        <v>124</v>
      </c>
      <c r="M36" s="297">
        <v>4886</v>
      </c>
      <c r="N36" s="298">
        <v>-97.5</v>
      </c>
    </row>
    <row r="37" spans="1:16" ht="13.5" customHeight="1">
      <c r="A37" s="250"/>
      <c r="B37" s="246"/>
      <c r="C37" s="246"/>
      <c r="D37" s="246"/>
      <c r="E37" s="246"/>
      <c r="F37" s="246"/>
      <c r="G37" s="1163" t="s">
        <v>500</v>
      </c>
      <c r="H37" s="1164"/>
      <c r="I37" s="1164"/>
      <c r="J37" s="1165"/>
      <c r="K37" s="296">
        <v>18643</v>
      </c>
      <c r="L37" s="296">
        <v>1880</v>
      </c>
      <c r="M37" s="297">
        <v>1587</v>
      </c>
      <c r="N37" s="298">
        <v>18.5</v>
      </c>
    </row>
    <row r="38" spans="1:16" ht="27" customHeight="1">
      <c r="A38" s="250"/>
      <c r="B38" s="246"/>
      <c r="C38" s="246"/>
      <c r="D38" s="246"/>
      <c r="E38" s="246"/>
      <c r="F38" s="246"/>
      <c r="G38" s="1166" t="s">
        <v>501</v>
      </c>
      <c r="H38" s="1167"/>
      <c r="I38" s="1167"/>
      <c r="J38" s="1168"/>
      <c r="K38" s="299" t="s">
        <v>481</v>
      </c>
      <c r="L38" s="299" t="s">
        <v>481</v>
      </c>
      <c r="M38" s="300">
        <v>17</v>
      </c>
      <c r="N38" s="301" t="s">
        <v>481</v>
      </c>
      <c r="O38" s="295"/>
    </row>
    <row r="39" spans="1:16">
      <c r="A39" s="250"/>
      <c r="B39" s="246"/>
      <c r="C39" s="246"/>
      <c r="D39" s="246"/>
      <c r="E39" s="246"/>
      <c r="F39" s="246"/>
      <c r="G39" s="1166" t="s">
        <v>502</v>
      </c>
      <c r="H39" s="1167"/>
      <c r="I39" s="1167"/>
      <c r="J39" s="1168"/>
      <c r="K39" s="302">
        <v>-34125</v>
      </c>
      <c r="L39" s="302">
        <v>-3441</v>
      </c>
      <c r="M39" s="303">
        <v>-4567</v>
      </c>
      <c r="N39" s="304">
        <v>-24.7</v>
      </c>
      <c r="O39" s="295"/>
    </row>
    <row r="40" spans="1:16" ht="27" customHeight="1">
      <c r="A40" s="250"/>
      <c r="B40" s="246"/>
      <c r="C40" s="246"/>
      <c r="D40" s="246"/>
      <c r="E40" s="246"/>
      <c r="F40" s="246"/>
      <c r="G40" s="1163" t="s">
        <v>503</v>
      </c>
      <c r="H40" s="1164"/>
      <c r="I40" s="1164"/>
      <c r="J40" s="1165"/>
      <c r="K40" s="302">
        <v>-1033424</v>
      </c>
      <c r="L40" s="302">
        <v>-104207</v>
      </c>
      <c r="M40" s="303">
        <v>-91042</v>
      </c>
      <c r="N40" s="304">
        <v>14.5</v>
      </c>
      <c r="O40" s="295"/>
    </row>
    <row r="41" spans="1:16">
      <c r="A41" s="250"/>
      <c r="B41" s="246"/>
      <c r="C41" s="246"/>
      <c r="D41" s="246"/>
      <c r="E41" s="246"/>
      <c r="F41" s="246"/>
      <c r="G41" s="1169" t="s">
        <v>280</v>
      </c>
      <c r="H41" s="1170"/>
      <c r="I41" s="1170"/>
      <c r="J41" s="1171"/>
      <c r="K41" s="296">
        <v>275295</v>
      </c>
      <c r="L41" s="302">
        <v>27760</v>
      </c>
      <c r="M41" s="303">
        <v>36776</v>
      </c>
      <c r="N41" s="304">
        <v>-24.5</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58" t="s">
        <v>472</v>
      </c>
      <c r="J49" s="1160" t="s">
        <v>507</v>
      </c>
      <c r="K49" s="1161"/>
      <c r="L49" s="1161"/>
      <c r="M49" s="1161"/>
      <c r="N49" s="1162"/>
    </row>
    <row r="50" spans="1:14">
      <c r="A50" s="250"/>
      <c r="B50" s="246"/>
      <c r="C50" s="246"/>
      <c r="D50" s="246"/>
      <c r="E50" s="246"/>
      <c r="F50" s="246"/>
      <c r="G50" s="314"/>
      <c r="H50" s="315"/>
      <c r="I50" s="1159"/>
      <c r="J50" s="316" t="s">
        <v>508</v>
      </c>
      <c r="K50" s="317" t="s">
        <v>509</v>
      </c>
      <c r="L50" s="318" t="s">
        <v>510</v>
      </c>
      <c r="M50" s="319" t="s">
        <v>511</v>
      </c>
      <c r="N50" s="320" t="s">
        <v>512</v>
      </c>
    </row>
    <row r="51" spans="1:14">
      <c r="A51" s="250"/>
      <c r="B51" s="246"/>
      <c r="C51" s="246"/>
      <c r="D51" s="246"/>
      <c r="E51" s="246"/>
      <c r="F51" s="246"/>
      <c r="G51" s="312" t="s">
        <v>513</v>
      </c>
      <c r="H51" s="313"/>
      <c r="I51" s="321">
        <v>3665279</v>
      </c>
      <c r="J51" s="322">
        <v>336295</v>
      </c>
      <c r="K51" s="323">
        <v>120.1</v>
      </c>
      <c r="L51" s="324">
        <v>114097</v>
      </c>
      <c r="M51" s="325">
        <v>-2.7</v>
      </c>
      <c r="N51" s="326">
        <v>122.8</v>
      </c>
    </row>
    <row r="52" spans="1:14">
      <c r="A52" s="250"/>
      <c r="B52" s="246"/>
      <c r="C52" s="246"/>
      <c r="D52" s="246"/>
      <c r="E52" s="246"/>
      <c r="F52" s="246"/>
      <c r="G52" s="327"/>
      <c r="H52" s="328" t="s">
        <v>514</v>
      </c>
      <c r="I52" s="329">
        <v>2488231</v>
      </c>
      <c r="J52" s="330">
        <v>228299</v>
      </c>
      <c r="K52" s="331">
        <v>107.8</v>
      </c>
      <c r="L52" s="332">
        <v>61630</v>
      </c>
      <c r="M52" s="333">
        <v>3.8</v>
      </c>
      <c r="N52" s="334">
        <v>104</v>
      </c>
    </row>
    <row r="53" spans="1:14">
      <c r="A53" s="250"/>
      <c r="B53" s="246"/>
      <c r="C53" s="246"/>
      <c r="D53" s="246"/>
      <c r="E53" s="246"/>
      <c r="F53" s="246"/>
      <c r="G53" s="312" t="s">
        <v>515</v>
      </c>
      <c r="H53" s="313"/>
      <c r="I53" s="321">
        <v>1991460</v>
      </c>
      <c r="J53" s="322">
        <v>184942</v>
      </c>
      <c r="K53" s="323">
        <v>-45</v>
      </c>
      <c r="L53" s="324">
        <v>136577</v>
      </c>
      <c r="M53" s="325">
        <v>19.7</v>
      </c>
      <c r="N53" s="326">
        <v>-64.7</v>
      </c>
    </row>
    <row r="54" spans="1:14">
      <c r="A54" s="250"/>
      <c r="B54" s="246"/>
      <c r="C54" s="246"/>
      <c r="D54" s="246"/>
      <c r="E54" s="246"/>
      <c r="F54" s="246"/>
      <c r="G54" s="327"/>
      <c r="H54" s="328" t="s">
        <v>514</v>
      </c>
      <c r="I54" s="329">
        <v>1616301</v>
      </c>
      <c r="J54" s="330">
        <v>150102</v>
      </c>
      <c r="K54" s="331">
        <v>-34.299999999999997</v>
      </c>
      <c r="L54" s="332">
        <v>59645</v>
      </c>
      <c r="M54" s="333">
        <v>-3.2</v>
      </c>
      <c r="N54" s="334">
        <v>-31.1</v>
      </c>
    </row>
    <row r="55" spans="1:14">
      <c r="A55" s="250"/>
      <c r="B55" s="246"/>
      <c r="C55" s="246"/>
      <c r="D55" s="246"/>
      <c r="E55" s="246"/>
      <c r="F55" s="246"/>
      <c r="G55" s="312" t="s">
        <v>516</v>
      </c>
      <c r="H55" s="313"/>
      <c r="I55" s="321">
        <v>2239853</v>
      </c>
      <c r="J55" s="322">
        <v>213543</v>
      </c>
      <c r="K55" s="323">
        <v>15.5</v>
      </c>
      <c r="L55" s="324">
        <v>132212</v>
      </c>
      <c r="M55" s="325">
        <v>-3.2</v>
      </c>
      <c r="N55" s="326">
        <v>18.7</v>
      </c>
    </row>
    <row r="56" spans="1:14">
      <c r="A56" s="250"/>
      <c r="B56" s="246"/>
      <c r="C56" s="246"/>
      <c r="D56" s="246"/>
      <c r="E56" s="246"/>
      <c r="F56" s="246"/>
      <c r="G56" s="327"/>
      <c r="H56" s="328" t="s">
        <v>514</v>
      </c>
      <c r="I56" s="329">
        <v>1776044</v>
      </c>
      <c r="J56" s="330">
        <v>169324</v>
      </c>
      <c r="K56" s="331">
        <v>12.8</v>
      </c>
      <c r="L56" s="332">
        <v>67114</v>
      </c>
      <c r="M56" s="333">
        <v>12.5</v>
      </c>
      <c r="N56" s="334">
        <v>0.3</v>
      </c>
    </row>
    <row r="57" spans="1:14">
      <c r="A57" s="250"/>
      <c r="B57" s="246"/>
      <c r="C57" s="246"/>
      <c r="D57" s="246"/>
      <c r="E57" s="246"/>
      <c r="F57" s="246"/>
      <c r="G57" s="312" t="s">
        <v>517</v>
      </c>
      <c r="H57" s="313"/>
      <c r="I57" s="321">
        <v>1960833</v>
      </c>
      <c r="J57" s="322">
        <v>191787</v>
      </c>
      <c r="K57" s="323">
        <v>-10.199999999999999</v>
      </c>
      <c r="L57" s="324">
        <v>162193</v>
      </c>
      <c r="M57" s="325">
        <v>22.7</v>
      </c>
      <c r="N57" s="326">
        <v>-32.9</v>
      </c>
    </row>
    <row r="58" spans="1:14">
      <c r="A58" s="250"/>
      <c r="B58" s="246"/>
      <c r="C58" s="246"/>
      <c r="D58" s="246"/>
      <c r="E58" s="246"/>
      <c r="F58" s="246"/>
      <c r="G58" s="327"/>
      <c r="H58" s="328" t="s">
        <v>514</v>
      </c>
      <c r="I58" s="329">
        <v>1643085</v>
      </c>
      <c r="J58" s="330">
        <v>160709</v>
      </c>
      <c r="K58" s="331">
        <v>-5.0999999999999996</v>
      </c>
      <c r="L58" s="332">
        <v>79985</v>
      </c>
      <c r="M58" s="333">
        <v>19.2</v>
      </c>
      <c r="N58" s="334">
        <v>-24.3</v>
      </c>
    </row>
    <row r="59" spans="1:14">
      <c r="A59" s="250"/>
      <c r="B59" s="246"/>
      <c r="C59" s="246"/>
      <c r="D59" s="246"/>
      <c r="E59" s="246"/>
      <c r="F59" s="246"/>
      <c r="G59" s="312" t="s">
        <v>518</v>
      </c>
      <c r="H59" s="313"/>
      <c r="I59" s="321">
        <v>2082605</v>
      </c>
      <c r="J59" s="322">
        <v>210004</v>
      </c>
      <c r="K59" s="323">
        <v>9.5</v>
      </c>
      <c r="L59" s="324">
        <v>168868</v>
      </c>
      <c r="M59" s="325">
        <v>4.0999999999999996</v>
      </c>
      <c r="N59" s="326">
        <v>5.4</v>
      </c>
    </row>
    <row r="60" spans="1:14">
      <c r="A60" s="250"/>
      <c r="B60" s="246"/>
      <c r="C60" s="246"/>
      <c r="D60" s="246"/>
      <c r="E60" s="246"/>
      <c r="F60" s="246"/>
      <c r="G60" s="327"/>
      <c r="H60" s="328" t="s">
        <v>514</v>
      </c>
      <c r="I60" s="335">
        <v>1493593</v>
      </c>
      <c r="J60" s="330">
        <v>150609</v>
      </c>
      <c r="K60" s="331">
        <v>-6.3</v>
      </c>
      <c r="L60" s="332">
        <v>79360</v>
      </c>
      <c r="M60" s="333">
        <v>-0.8</v>
      </c>
      <c r="N60" s="334">
        <v>-5.5</v>
      </c>
    </row>
    <row r="61" spans="1:14">
      <c r="A61" s="250"/>
      <c r="B61" s="246"/>
      <c r="C61" s="246"/>
      <c r="D61" s="246"/>
      <c r="E61" s="246"/>
      <c r="F61" s="246"/>
      <c r="G61" s="312" t="s">
        <v>519</v>
      </c>
      <c r="H61" s="336"/>
      <c r="I61" s="337">
        <v>2388006</v>
      </c>
      <c r="J61" s="338">
        <v>227314</v>
      </c>
      <c r="K61" s="339">
        <v>18</v>
      </c>
      <c r="L61" s="340">
        <v>142789</v>
      </c>
      <c r="M61" s="341">
        <v>8.1</v>
      </c>
      <c r="N61" s="326">
        <v>9.9</v>
      </c>
    </row>
    <row r="62" spans="1:14">
      <c r="A62" s="250"/>
      <c r="B62" s="246"/>
      <c r="C62" s="246"/>
      <c r="D62" s="246"/>
      <c r="E62" s="246"/>
      <c r="F62" s="246"/>
      <c r="G62" s="327"/>
      <c r="H62" s="328" t="s">
        <v>514</v>
      </c>
      <c r="I62" s="329">
        <v>1803451</v>
      </c>
      <c r="J62" s="330">
        <v>171809</v>
      </c>
      <c r="K62" s="331">
        <v>15</v>
      </c>
      <c r="L62" s="332">
        <v>69547</v>
      </c>
      <c r="M62" s="333">
        <v>6.3</v>
      </c>
      <c r="N62" s="334">
        <v>8.6999999999999993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38.380000000000003</v>
      </c>
      <c r="G47" s="12">
        <v>39.85</v>
      </c>
      <c r="H47" s="12">
        <v>44.73</v>
      </c>
      <c r="I47" s="12">
        <v>47.22</v>
      </c>
      <c r="J47" s="13">
        <v>52.48</v>
      </c>
    </row>
    <row r="48" spans="2:10" ht="57.75" customHeight="1">
      <c r="B48" s="14"/>
      <c r="C48" s="1174" t="s">
        <v>4</v>
      </c>
      <c r="D48" s="1174"/>
      <c r="E48" s="1175"/>
      <c r="F48" s="15">
        <v>1.92</v>
      </c>
      <c r="G48" s="16">
        <v>2.4700000000000002</v>
      </c>
      <c r="H48" s="16">
        <v>2.02</v>
      </c>
      <c r="I48" s="16">
        <v>2.67</v>
      </c>
      <c r="J48" s="17">
        <v>1.4</v>
      </c>
    </row>
    <row r="49" spans="2:10" ht="57.75" customHeight="1" thickBot="1">
      <c r="B49" s="18"/>
      <c r="C49" s="1176" t="s">
        <v>5</v>
      </c>
      <c r="D49" s="1176"/>
      <c r="E49" s="1177"/>
      <c r="F49" s="19" t="s">
        <v>526</v>
      </c>
      <c r="G49" s="20">
        <v>1.66</v>
      </c>
      <c r="H49" s="20">
        <v>4.34</v>
      </c>
      <c r="I49" s="20">
        <v>3.49</v>
      </c>
      <c r="J49" s="21">
        <v>2.27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2018-03-23T02:20:37Z</cp:lastPrinted>
  <dcterms:created xsi:type="dcterms:W3CDTF">2018-01-24T06:09:58Z</dcterms:created>
  <dcterms:modified xsi:type="dcterms:W3CDTF">2018-10-17T00:11:09Z</dcterms:modified>
  <cp:category/>
</cp:coreProperties>
</file>