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K:\財政係\財政状況資料集\R06\"/>
    </mc:Choice>
  </mc:AlternateContent>
  <xr:revisionPtr revIDLastSave="0" documentId="8_{F7443C7F-4862-4EEB-8B4B-FC214A3F505F}" xr6:coauthVersionLast="36" xr6:coauthVersionMax="36" xr10:uidLastSave="{00000000-0000-0000-0000-000000000000}"/>
  <bookViews>
    <workbookView xWindow="0" yWindow="0" windowWidth="28800" windowHeight="12225" firstSheet="3" activeTab="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8" i="12" l="1"/>
  <c r="AP88" i="12"/>
  <c r="AF88" i="12"/>
  <c r="CW102" i="12" l="1"/>
  <c r="CR102" i="12"/>
  <c r="AU63" i="12" l="1"/>
  <c r="AP63" i="12"/>
  <c r="AP23" i="12" l="1"/>
  <c r="AA23" i="12"/>
  <c r="V23" i="12"/>
  <c r="Q23" i="12"/>
  <c r="BG34"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CO35" i="10"/>
  <c r="BE35" i="10"/>
  <c r="CO34" i="10"/>
  <c r="BW34" i="10"/>
  <c r="BW35" i="10" s="1"/>
  <c r="BW36" i="10" s="1"/>
  <c r="BW37" i="10" s="1"/>
  <c r="BW38" i="10" s="1"/>
  <c r="BW39" i="10" s="1"/>
  <c r="BW40" i="10" s="1"/>
  <c r="BW41" i="10" s="1"/>
  <c r="BW42" i="10" s="1"/>
  <c r="BW43" i="10" s="1"/>
  <c r="C34" i="10"/>
  <c r="C35" i="10" s="1"/>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s="1"/>
</calcChain>
</file>

<file path=xl/sharedStrings.xml><?xml version="1.0" encoding="utf-8"?>
<sst xmlns="http://schemas.openxmlformats.org/spreadsheetml/2006/main" count="1226" uniqueCount="590">
  <si>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</si>
  <si>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</si>
  <si>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</si>
  <si>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</si>
  <si>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</si>
  <si>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</si>
  <si>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</si>
  <si>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</si>
  <si>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</si>
  <si>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</si>
  <si>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</si>
  <si>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</si>
  <si>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</si>
  <si>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</si>
  <si>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</si>
  <si>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</si>
  <si>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</si>
  <si>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</si>
  <si>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</si>
  <si>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</si>
  <si>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</si>
  <si>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</si>
  <si>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</si>
  <si>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</si>
  <si>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</si>
  <si>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</si>
  <si>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</si>
  <si>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</si>
  <si>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</si>
  <si>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</si>
  <si>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</si>
  <si>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</si>
  <si>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</si>
  <si>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</si>
  <si>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</si>
  <si>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</si>
  <si>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</si>
  <si>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</si>
  <si>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</si>
  <si>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</si>
  <si>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</si>
  <si>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</si>
  <si>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</si>
  <si>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</si>
  <si>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</si>
  <si>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</si>
  <si>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</si>
  <si>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</si>
  <si>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</si>
  <si>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</si>
  <si>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</si>
  <si>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</si>
  <si>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</si>
  <si>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</si>
  <si>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</si>
  <si>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</si>
  <si>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</si>
  <si>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</si>
  <si>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</si>
  <si>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</si>
  <si>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</si>
  <si>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</si>
  <si>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</si>
  <si>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</si>
  <si>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</si>
  <si>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</si>
  <si>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</si>
  <si>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</si>
  <si>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</si>
  <si>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</si>
  <si>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</si>
  <si>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</si>
  <si>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</si>
  <si>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</si>
  <si>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</si>
  <si>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</si>
  <si>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</si>
  <si>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</si>
  <si>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</si>
  <si>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</si>
  <si>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</si>
  <si>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</si>
  <si>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</si>
  <si>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</si>
  <si>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</si>
  <si>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</si>
  <si>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</si>
  <si>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</si>
  <si>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</si>
  <si>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</si>
  <si>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</si>
  <si>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</si>
  <si>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</si>
  <si>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</si>
  <si>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伊方町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</si>
  <si>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</si>
  <si>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</si>
  <si>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</si>
  <si>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</si>
  <si>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</si>
  <si>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</si>
  <si>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</si>
  <si>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</si>
  <si>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</si>
  <si>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</si>
  <si>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</si>
  <si>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</si>
  <si>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</si>
  <si>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</si>
  <si>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</si>
  <si>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</si>
  <si>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</si>
  <si>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</si>
  <si>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</si>
  <si>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</si>
  <si>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</si>
  <si>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</si>
  <si>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</si>
  <si>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</si>
  <si>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</si>
  <si>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</si>
  <si>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</si>
  <si>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</si>
  <si>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</si>
  <si>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</si>
  <si>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</si>
  <si>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</si>
  <si>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</si>
  <si>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</si>
  <si>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</si>
  <si>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</si>
  <si>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</si>
  <si>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</si>
  <si>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</si>
  <si>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</si>
  <si>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</si>
  <si>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</si>
  <si>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</si>
  <si>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</si>
  <si>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</si>
  <si>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</si>
  <si>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-3.7</t>
    <phoneticPr fontId="5"/>
  </si>
  <si>
    <t>基準財政需要額</t>
    <phoneticPr fontId="25"/>
  </si>
  <si>
    <t>うち日本人(％)</t>
    <phoneticPr fontId="5"/>
  </si>
  <si>
    <t>-3.9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</si>
  <si>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</si>
  <si>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</si>
  <si>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</si>
  <si>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</si>
  <si>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</si>
  <si>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</si>
  <si>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</si>
  <si>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</si>
  <si>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</si>
  <si>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</si>
  <si>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</si>
  <si>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</si>
  <si>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</si>
  <si>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</si>
  <si>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</si>
  <si>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</si>
  <si>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</si>
  <si>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</si>
  <si>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</si>
  <si>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</si>
  <si>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</si>
  <si>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</si>
  <si>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</si>
  <si>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</si>
  <si>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</si>
  <si>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</si>
  <si>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</si>
  <si>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</si>
  <si>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</si>
  <si>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</si>
  <si>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</si>
  <si>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</si>
  <si>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</si>
  <si>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</si>
  <si>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</si>
  <si>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</si>
  <si>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</si>
  <si>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</si>
  <si>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</si>
  <si>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</si>
  <si>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</si>
  <si>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</si>
  <si>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</si>
  <si>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</si>
  <si>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</si>
  <si>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</si>
  <si>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</si>
  <si>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</si>
  <si>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</si>
  <si>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</si>
  <si>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</si>
  <si>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</si>
  <si>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</si>
  <si>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</si>
  <si>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</si>
  <si>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</si>
  <si>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</si>
  <si>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</si>
  <si>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愛媛県伊方町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</si>
  <si>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</si>
  <si>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</si>
  <si>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</si>
  <si>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</si>
  <si>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</si>
  <si>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</si>
  <si>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</si>
  <si>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</si>
  <si>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</si>
  <si>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</si>
  <si>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</si>
  <si>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</si>
  <si>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</si>
  <si>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</si>
  <si>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</si>
  <si>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</si>
  <si>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</si>
  <si>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</si>
  <si>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</si>
  <si>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</si>
  <si>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</si>
  <si>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</si>
  <si>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</si>
  <si>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</si>
  <si>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</si>
  <si>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</si>
  <si>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</si>
  <si>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</si>
  <si>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</si>
  <si>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</si>
  <si>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</si>
  <si>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</si>
  <si>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</si>
  <si>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</si>
  <si>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</si>
  <si>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</si>
  <si>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</si>
  <si>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</si>
  <si>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</si>
  <si>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</si>
  <si>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</si>
  <si>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</si>
  <si>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</si>
  <si>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</si>
  <si>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</si>
  <si>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</si>
  <si>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</si>
  <si>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</si>
  <si>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</si>
  <si>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</si>
  <si>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</si>
  <si>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</si>
  <si>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</si>
  <si>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</si>
  <si>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</si>
  <si>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</si>
  <si>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</si>
  <si>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</si>
  <si>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</si>
  <si>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</si>
  <si>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</si>
  <si>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</si>
  <si>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</si>
  <si>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</si>
  <si>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</si>
  <si>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</si>
  <si>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</si>
  <si>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</si>
  <si>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</si>
  <si>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</si>
  <si>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</si>
  <si>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</si>
  <si>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</si>
  <si>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</si>
  <si>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</si>
  <si>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</si>
  <si>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</si>
  <si>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</si>
  <si>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</si>
  <si>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</si>
  <si>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</si>
  <si>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</si>
  <si>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</si>
  <si>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</si>
  <si>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</si>
  <si>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</si>
  <si>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</si>
  <si>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</si>
  <si>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</si>
  <si>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</si>
  <si>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</si>
  <si>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</si>
  <si>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</si>
  <si>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</si>
  <si>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</si>
  <si>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</si>
  <si>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</si>
  <si>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</si>
  <si>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</si>
  <si>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</si>
  <si>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</si>
  <si>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</si>
  <si>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</si>
  <si>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</si>
  <si>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</si>
  <si>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</si>
  <si>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</si>
  <si>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</si>
  <si>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</si>
  <si>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</si>
  <si>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</si>
  <si>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</si>
  <si>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</si>
  <si>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</si>
  <si>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</si>
  <si>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</si>
  <si>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</si>
  <si>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</si>
  <si>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</si>
  <si>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</si>
  <si>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</si>
  <si>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</si>
  <si>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</si>
  <si>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</si>
  <si>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</si>
  <si>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</si>
  <si>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</si>
  <si>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</si>
  <si>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</si>
  <si>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</si>
  <si>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</si>
  <si>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</si>
  <si>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</si>
  <si>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</si>
  <si>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</si>
  <si>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</si>
  <si>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</si>
  <si>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</si>
  <si>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</si>
  <si>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</si>
  <si>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</si>
  <si>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</si>
  <si>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</si>
  <si>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</si>
  <si>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</si>
  <si>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</si>
  <si>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</si>
  <si>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</si>
  <si>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</si>
  <si>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愛媛県伊方町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</si>
  <si>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</si>
  <si>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</si>
  <si>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</si>
  <si>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</si>
  <si>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</si>
  <si>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</si>
  <si>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</si>
  <si>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</si>
  <si>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</si>
  <si>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</si>
  <si>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</si>
  <si>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</si>
  <si>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</si>
  <si>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</si>
  <si>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</si>
  <si>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</si>
  <si>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</si>
  <si>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</si>
  <si>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</si>
  <si>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</si>
  <si>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</si>
  <si>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</si>
  <si>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</si>
  <si>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</si>
  <si>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</si>
  <si>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</si>
  <si>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</si>
  <si>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</si>
  <si>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</si>
  <si>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</si>
  <si>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</si>
  <si>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</si>
  <si>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</si>
  <si>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</si>
  <si>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</si>
  <si>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国民健康保険（直営診療施設勘定）特別会計</t>
    <phoneticPr fontId="5"/>
  </si>
  <si>
    <t>後期高齢者医療保険特別会計</t>
    <phoneticPr fontId="5"/>
  </si>
  <si>
    <t>介護保険（保険事業勘定）特別会計</t>
    <phoneticPr fontId="5"/>
  </si>
  <si>
    <t>介護保険（介護サービス事業勘定）特別会計</t>
    <phoneticPr fontId="5"/>
  </si>
  <si>
    <t>水道事業会計</t>
    <phoneticPr fontId="5"/>
  </si>
  <si>
    <t>法適用企業</t>
    <phoneticPr fontId="5"/>
  </si>
  <si>
    <t>下水道事業会計（公共下水道事業）</t>
    <phoneticPr fontId="5"/>
  </si>
  <si>
    <t>下水道事業会計（小規模下水道事業）</t>
    <phoneticPr fontId="5"/>
  </si>
  <si>
    <t>下水道事業会計（特定地域生活排水処理事業）</t>
    <phoneticPr fontId="5"/>
  </si>
  <si>
    <t>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</si>
  <si>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</si>
  <si>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</si>
  <si>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</si>
  <si>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</si>
  <si>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</si>
  <si>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</si>
  <si>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</si>
  <si>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</si>
  <si>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</si>
  <si>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</si>
  <si>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</si>
  <si>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</si>
  <si>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</si>
  <si>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</si>
  <si>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</si>
  <si>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</si>
  <si>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</si>
  <si>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</si>
  <si>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</si>
  <si>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</si>
  <si>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</si>
  <si>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</si>
  <si>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</si>
  <si>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</si>
  <si>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</si>
  <si>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</si>
  <si>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</si>
  <si>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</si>
  <si>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</si>
  <si>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</si>
  <si>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</si>
  <si>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</si>
  <si>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</si>
  <si>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</si>
  <si>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</si>
  <si>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</si>
  <si>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</si>
  <si>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</si>
  <si>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</si>
  <si>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</si>
  <si>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</si>
  <si>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</si>
  <si>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</si>
  <si>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</si>
  <si>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</si>
  <si>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</si>
  <si>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</si>
  <si>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</si>
  <si>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</si>
  <si>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</si>
  <si>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</si>
  <si>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</si>
  <si>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</si>
  <si>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</si>
  <si>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</si>
  <si>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</si>
  <si>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</si>
  <si>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</si>
  <si>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</si>
  <si>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</si>
  <si>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</si>
  <si>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</si>
  <si>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</si>
  <si>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</si>
  <si>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</si>
  <si>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</si>
  <si>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</si>
  <si>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</si>
  <si>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</si>
  <si>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</si>
  <si>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</si>
  <si>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</si>
  <si>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</si>
  <si>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</si>
  <si>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</si>
  <si>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</si>
  <si>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</si>
  <si>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</si>
  <si>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</si>
  <si>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</si>
  <si>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</si>
  <si>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</si>
  <si>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</si>
  <si>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</si>
  <si>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</si>
  <si>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</si>
  <si>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</si>
  <si>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</si>
  <si>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</si>
  <si>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</si>
  <si>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</si>
  <si>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</si>
  <si>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</si>
  <si>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</si>
  <si>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</si>
  <si>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</si>
  <si>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</si>
  <si>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</si>
  <si>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</si>
  <si>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</si>
  <si>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</si>
  <si>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</si>
  <si>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</si>
  <si>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</si>
  <si>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</si>
  <si>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</si>
  <si>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</si>
  <si>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</si>
  <si>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</si>
  <si>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</si>
  <si>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</si>
  <si>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</si>
  <si>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</si>
  <si>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</si>
  <si>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</si>
  <si>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</si>
  <si>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</si>
  <si>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</si>
  <si>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</si>
  <si>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</si>
  <si>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</si>
  <si>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</si>
  <si>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</si>
  <si>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</si>
  <si>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</si>
  <si>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</si>
  <si>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</si>
  <si>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</si>
  <si>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</si>
  <si>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</si>
  <si>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</si>
  <si>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</si>
  <si>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</si>
  <si>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</si>
  <si>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</si>
  <si>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</si>
  <si>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2.57</t>
  </si>
  <si>
    <t>▲ 3.63</t>
  </si>
  <si>
    <t>▲ 1.92</t>
  </si>
  <si>
    <t>水道事業会計</t>
  </si>
  <si>
    <t>一般会計</t>
  </si>
  <si>
    <t>下水道事業会計（公共下水道事業）</t>
  </si>
  <si>
    <t>介護保険（保険事業勘定）特別会計</t>
  </si>
  <si>
    <t>下水道事業会計（小規模下水道事業）</t>
  </si>
  <si>
    <t>下水道事業会計（特定地域生活排水処理事業）</t>
  </si>
  <si>
    <t>学校給食特別会計</t>
  </si>
  <si>
    <t>国民健康保険（事業勘定）特別会計</t>
  </si>
  <si>
    <t>その他会計（赤字）</t>
  </si>
  <si>
    <t>その他会計（黒字）</t>
  </si>
  <si>
    <t>R02</t>
    <phoneticPr fontId="5"/>
  </si>
  <si>
    <t>R03</t>
    <phoneticPr fontId="5"/>
  </si>
  <si>
    <t>R04</t>
    <phoneticPr fontId="5"/>
  </si>
  <si>
    <t>R05</t>
    <phoneticPr fontId="5"/>
  </si>
  <si>
    <t>R06</t>
    <phoneticPr fontId="5"/>
  </si>
  <si>
    <t>-</t>
    <phoneticPr fontId="2"/>
  </si>
  <si>
    <t>愛媛県市町総合事務組合(退職手当事業分)</t>
  </si>
  <si>
    <t>愛媛県市町総合事務組合(消防補償事業分)</t>
    <rPh sb="12" eb="14">
      <t>ショウボウ</t>
    </rPh>
    <rPh sb="14" eb="16">
      <t>ホショウ</t>
    </rPh>
    <phoneticPr fontId="2"/>
  </si>
  <si>
    <t>愛媛県市町総合事務組合(交通災害事業分)</t>
    <rPh sb="12" eb="14">
      <t>コウツウ</t>
    </rPh>
    <rPh sb="14" eb="16">
      <t>サイガイ</t>
    </rPh>
    <rPh sb="16" eb="18">
      <t>ジギョウ</t>
    </rPh>
    <phoneticPr fontId="2"/>
  </si>
  <si>
    <t>愛媛県市町総合事務組合(自治会館事業分)</t>
  </si>
  <si>
    <t>愛媛県市町総合事務組合(議員公務災害業分)</t>
    <rPh sb="12" eb="14">
      <t>ギイン</t>
    </rPh>
    <rPh sb="14" eb="16">
      <t>コウム</t>
    </rPh>
    <rPh sb="16" eb="18">
      <t>サイガイ</t>
    </rPh>
    <rPh sb="18" eb="19">
      <t>ギョウ</t>
    </rPh>
    <rPh sb="19" eb="20">
      <t>ブン</t>
    </rPh>
    <phoneticPr fontId="2"/>
  </si>
  <si>
    <t>愛媛県市町総合事務組合(共通経費分)</t>
    <rPh sb="12" eb="14">
      <t>キョウツウ</t>
    </rPh>
    <rPh sb="14" eb="16">
      <t>ケイヒ</t>
    </rPh>
    <rPh sb="16" eb="17">
      <t>ブン</t>
    </rPh>
    <phoneticPr fontId="2"/>
  </si>
  <si>
    <t>八幡浜地区施設事務組合（一般会計）</t>
    <rPh sb="0" eb="3">
      <t>ヤワタハマ</t>
    </rPh>
    <rPh sb="3" eb="5">
      <t>チク</t>
    </rPh>
    <rPh sb="5" eb="7">
      <t>シセツ</t>
    </rPh>
    <rPh sb="7" eb="9">
      <t>ジム</t>
    </rPh>
    <rPh sb="9" eb="11">
      <t>クミアイ</t>
    </rPh>
    <rPh sb="12" eb="14">
      <t>イッパン</t>
    </rPh>
    <rPh sb="14" eb="16">
      <t>カイケイ</t>
    </rPh>
    <phoneticPr fontId="2"/>
  </si>
  <si>
    <t>八幡浜地区施設事務組合（消防事業特別会計）</t>
    <rPh sb="0" eb="3">
      <t>ヤワタハマ</t>
    </rPh>
    <rPh sb="3" eb="5">
      <t>チク</t>
    </rPh>
    <rPh sb="5" eb="7">
      <t>シセツ</t>
    </rPh>
    <rPh sb="7" eb="9">
      <t>ジム</t>
    </rPh>
    <rPh sb="9" eb="11">
      <t>クミアイ</t>
    </rPh>
    <rPh sb="12" eb="14">
      <t>ショウボウ</t>
    </rPh>
    <rPh sb="14" eb="16">
      <t>ジギョウ</t>
    </rPh>
    <rPh sb="16" eb="18">
      <t>トクベツ</t>
    </rPh>
    <rPh sb="18" eb="20">
      <t>カイケイ</t>
    </rPh>
    <phoneticPr fontId="2"/>
  </si>
  <si>
    <t>八幡浜地区総合事務組合（一次救急休日・夜間診療所事業特別会計）</t>
  </si>
  <si>
    <t>八幡浜地区施設事務組合（し尿処理事業特別会計）</t>
    <rPh sb="0" eb="3">
      <t>ヤワタハマ</t>
    </rPh>
    <rPh sb="3" eb="5">
      <t>チク</t>
    </rPh>
    <rPh sb="5" eb="7">
      <t>シセツ</t>
    </rPh>
    <rPh sb="7" eb="9">
      <t>ジム</t>
    </rPh>
    <rPh sb="9" eb="11">
      <t>クミアイ</t>
    </rPh>
    <rPh sb="13" eb="14">
      <t>ニョウ</t>
    </rPh>
    <rPh sb="14" eb="16">
      <t>ショリ</t>
    </rPh>
    <rPh sb="16" eb="18">
      <t>ジギョウ</t>
    </rPh>
    <rPh sb="18" eb="20">
      <t>トクベツ</t>
    </rPh>
    <rPh sb="20" eb="22">
      <t>カイケイ</t>
    </rPh>
    <phoneticPr fontId="2"/>
  </si>
  <si>
    <t>八幡浜地区施設事務組合（特別養護老人ホーム事業特別会計）</t>
    <rPh sb="0" eb="3">
      <t>ヤワタハマ</t>
    </rPh>
    <rPh sb="3" eb="5">
      <t>チク</t>
    </rPh>
    <rPh sb="5" eb="7">
      <t>シセツ</t>
    </rPh>
    <rPh sb="7" eb="9">
      <t>ジム</t>
    </rPh>
    <rPh sb="9" eb="11">
      <t>クミアイ</t>
    </rPh>
    <rPh sb="12" eb="14">
      <t>トクベツ</t>
    </rPh>
    <rPh sb="14" eb="16">
      <t>ヨウゴ</t>
    </rPh>
    <rPh sb="16" eb="18">
      <t>ロウジン</t>
    </rPh>
    <rPh sb="21" eb="23">
      <t>ジギョウ</t>
    </rPh>
    <rPh sb="23" eb="25">
      <t>トクベツ</t>
    </rPh>
    <rPh sb="25" eb="27">
      <t>カイケイ</t>
    </rPh>
    <phoneticPr fontId="2"/>
  </si>
  <si>
    <t>八幡浜・大洲地区広域市町村圏組合（一般会計）</t>
  </si>
  <si>
    <t>八幡浜・大洲地区広域市町村圏組合（八幡浜・大洲地方拠点都市対策室特別会計）</t>
  </si>
  <si>
    <t>八幡浜・大洲地区広域市町村圏組合（運動公園特別会計）</t>
  </si>
  <si>
    <t>愛媛地方税滞納整理機構</t>
  </si>
  <si>
    <t>愛媛県後期高齢者医療広域連合（一般会計）</t>
  </si>
  <si>
    <t>愛媛県後期高齢者医療広域連合（後期高齢者医療特別会計）</t>
  </si>
  <si>
    <t>南予水道企業団</t>
  </si>
  <si>
    <t>クリエイト伊方</t>
    <rPh sb="5" eb="7">
      <t>イカタ</t>
    </rPh>
    <phoneticPr fontId="2"/>
  </si>
  <si>
    <t>振興基金</t>
    <rPh sb="0" eb="2">
      <t>シンコウ</t>
    </rPh>
    <rPh sb="2" eb="4">
      <t>キキン</t>
    </rPh>
    <phoneticPr fontId="5"/>
  </si>
  <si>
    <t>一般廃棄物最終処分場整備基金</t>
    <rPh sb="0" eb="2">
      <t>イッパン</t>
    </rPh>
    <rPh sb="2" eb="5">
      <t>ハイキブツ</t>
    </rPh>
    <rPh sb="5" eb="7">
      <t>サイシュウ</t>
    </rPh>
    <rPh sb="7" eb="10">
      <t>ショブンジョウ</t>
    </rPh>
    <rPh sb="10" eb="12">
      <t>セイビ</t>
    </rPh>
    <rPh sb="12" eb="14">
      <t>キキン</t>
    </rPh>
    <phoneticPr fontId="2"/>
  </si>
  <si>
    <t>災害対策基金</t>
    <rPh sb="0" eb="2">
      <t>サイガイ</t>
    </rPh>
    <rPh sb="2" eb="4">
      <t>タイサク</t>
    </rPh>
    <rPh sb="4" eb="6">
      <t>キキン</t>
    </rPh>
    <phoneticPr fontId="2"/>
  </si>
  <si>
    <t>ふるさとづくり自治活動推進基金</t>
    <rPh sb="7" eb="9">
      <t>ジチ</t>
    </rPh>
    <rPh sb="9" eb="11">
      <t>カツドウ</t>
    </rPh>
    <rPh sb="11" eb="13">
      <t>スイシン</t>
    </rPh>
    <rPh sb="13" eb="15">
      <t>キキン</t>
    </rPh>
    <phoneticPr fontId="2"/>
  </si>
  <si>
    <t>電源交付金鳥津道路新設基金</t>
    <rPh sb="0" eb="2">
      <t>デンゲン</t>
    </rPh>
    <rPh sb="2" eb="5">
      <t>コウフキン</t>
    </rPh>
    <rPh sb="5" eb="6">
      <t>トリ</t>
    </rPh>
    <rPh sb="6" eb="7">
      <t>ツ</t>
    </rPh>
    <rPh sb="7" eb="9">
      <t>ドウロ</t>
    </rPh>
    <rPh sb="9" eb="11">
      <t>シンセツ</t>
    </rPh>
    <rPh sb="11" eb="13">
      <t>キキン</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</si>
  <si>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</si>
  <si>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</si>
  <si>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</si>
  <si>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</si>
  <si>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</si>
  <si>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</si>
  <si>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おいては将来負担額を充当可能財源等が上回ったため、数字に表れず、実質公債費比率においても地方債の新規抑制や償還終了等の影響により、6.8％と類似団体平均を下回っており、今後も綿密な中長期財政計画を樹立し、当該年度の起債額を判断し、現在の水準以下に抑えるよう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</si>
  <si>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</si>
  <si>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</si>
  <si>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</si>
  <si>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においては将来負担額を充当可能財源等が上回ったため数字に表れず、有形固定資産減価償却率においても59.1％と類似団体等と比較して低い水準にあり、今後もR7年度に作成した第三次伊方町総合計画及び公共施設等総合管理計画により、計画的に更新等を実施し、財政の健全化に努める。
　公共施設の管理については、必要性、対策の内容や時期を再検討し、必要性が認められる施設については、機能転換、用途変更や複合化、集約化を図るとともに、必要性が認められない施設については廃止・撤去を進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</si>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</sst>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2BC291-90F4-4F43-94B7-9555137717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7B9E-4841-8BA9-28D180CA36B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229864</c:v>
                </c:pt>
                <c:pt idx="1">
                  <c:v>147165</c:v>
                </c:pt>
                <c:pt idx="2">
                  <c:v>234095</c:v>
                </c:pt>
                <c:pt idx="3">
                  <c:v>350811</c:v>
                </c:pt>
                <c:pt idx="4">
                  <c:v>223835</c:v>
                </c:pt>
              </c:numCache>
            </c:numRef>
          </c:val>
          <c:smooth val="0"/>
          <c:extLst>
            <c:ext xmlns:c16="http://schemas.microsoft.com/office/drawing/2014/chart" uri="{C3380CC4-5D6E-409C-BE32-E72D297353CC}">
              <c16:uniqueId val="{00000001-7B9E-4841-8BA9-28D180CA36B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13.83</c:v>
                </c:pt>
                <c:pt idx="1">
                  <c:v>21.6</c:v>
                </c:pt>
                <c:pt idx="2">
                  <c:v>4.68</c:v>
                </c:pt>
                <c:pt idx="3">
                  <c:v>5.45</c:v>
                </c:pt>
                <c:pt idx="4">
                  <c:v>4.3499999999999996</c:v>
                </c:pt>
              </c:numCache>
            </c:numRef>
          </c:val>
          <c:extLst>
            <c:ext xmlns:c16="http://schemas.microsoft.com/office/drawing/2014/chart" uri="{C3380CC4-5D6E-409C-BE32-E72D297353CC}">
              <c16:uniqueId val="{00000000-2BF3-4064-9968-997E3B0701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82.27</c:v>
                </c:pt>
                <c:pt idx="1">
                  <c:v>94.92</c:v>
                </c:pt>
                <c:pt idx="2">
                  <c:v>108.72</c:v>
                </c:pt>
                <c:pt idx="3">
                  <c:v>106.46</c:v>
                </c:pt>
                <c:pt idx="4">
                  <c:v>106.02</c:v>
                </c:pt>
              </c:numCache>
            </c:numRef>
          </c:val>
          <c:extLst>
            <c:ext xmlns:c16="http://schemas.microsoft.com/office/drawing/2014/chart" uri="{C3380CC4-5D6E-409C-BE32-E72D297353CC}">
              <c16:uniqueId val="{00000001-2BF3-4064-9968-997E3B0701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c:v>
                </c:pt>
                <c:pt idx="1">
                  <c:v>23.95</c:v>
                </c:pt>
                <c:pt idx="2">
                  <c:v>-2.57</c:v>
                </c:pt>
                <c:pt idx="3">
                  <c:v>-3.63</c:v>
                </c:pt>
                <c:pt idx="4">
                  <c:v>-1.92</c:v>
                </c:pt>
              </c:numCache>
            </c:numRef>
          </c:val>
          <c:smooth val="0"/>
          <c:extLst>
            <c:ext xmlns:c16="http://schemas.microsoft.com/office/drawing/2014/chart" uri="{C3380CC4-5D6E-409C-BE32-E72D297353CC}">
              <c16:uniqueId val="{00000002-2BF3-4064-9968-997E3B0701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1.61</c:v>
                </c:pt>
                <c:pt idx="2">
                  <c:v>#N/A</c:v>
                </c:pt>
                <c:pt idx="3">
                  <c:v>0.73</c:v>
                </c:pt>
                <c:pt idx="4">
                  <c:v>#N/A</c:v>
                </c:pt>
                <c:pt idx="5">
                  <c:v>0.89</c:v>
                </c:pt>
                <c:pt idx="6">
                  <c:v>#N/A</c:v>
                </c:pt>
                <c:pt idx="7">
                  <c:v>1.41</c:v>
                </c:pt>
                <c:pt idx="8">
                  <c:v>#N/A</c:v>
                </c:pt>
                <c:pt idx="9">
                  <c:v>0</c:v>
                </c:pt>
              </c:numCache>
            </c:numRef>
          </c:val>
          <c:extLst>
            <c:ext xmlns:c16="http://schemas.microsoft.com/office/drawing/2014/chart" uri="{C3380CC4-5D6E-409C-BE32-E72D297353CC}">
              <c16:uniqueId val="{00000000-FD15-4140-876E-ACA0117484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15-4140-876E-ACA011748488}"/>
            </c:ext>
          </c:extLst>
        </c:ser>
        <c:ser>
          <c:idx val="2"/>
          <c:order val="2"/>
          <c:tx>
            <c:strRef>
              <c:f>データシート!$A$29</c:f>
              <c:strCache>
                <c:ptCount val="1"/>
                <c:pt idx="0">
                  <c:v>国民健康保険（事業勘定）特別会計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1.47</c:v>
                </c:pt>
                <c:pt idx="2">
                  <c:v>#N/A</c:v>
                </c:pt>
                <c:pt idx="3">
                  <c:v>1.2</c:v>
                </c:pt>
                <c:pt idx="4">
                  <c:v>#N/A</c:v>
                </c:pt>
                <c:pt idx="5">
                  <c:v>0.72</c:v>
                </c:pt>
                <c:pt idx="6">
                  <c:v>#N/A</c:v>
                </c:pt>
                <c:pt idx="7">
                  <c:v>0.08</c:v>
                </c:pt>
                <c:pt idx="8">
                  <c:v>#N/A</c:v>
                </c:pt>
                <c:pt idx="9">
                  <c:v>0</c:v>
                </c:pt>
              </c:numCache>
            </c:numRef>
          </c:val>
          <c:extLst>
            <c:ext xmlns:c16="http://schemas.microsoft.com/office/drawing/2014/chart" uri="{C3380CC4-5D6E-409C-BE32-E72D297353CC}">
              <c16:uniqueId val="{00000002-FD15-4140-876E-ACA011748488}"/>
            </c:ext>
          </c:extLst>
        </c:ser>
        <c:ser>
          <c:idx val="3"/>
          <c:order val="3"/>
          <c:tx>
            <c:strRef>
              <c:f>データシート!$A$30</c:f>
              <c:strCache>
                <c:ptCount val="1"/>
                <c:pt idx="0">
                  <c:v>学校給食特別会計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D15-4140-876E-ACA011748488}"/>
            </c:ext>
          </c:extLst>
        </c:ser>
        <c:ser>
          <c:idx val="4"/>
          <c:order val="4"/>
          <c:tx>
            <c:strRef>
              <c:f>データシート!$A$31</c:f>
              <c:strCache>
                <c:ptCount val="1"/>
                <c:pt idx="0">
                  <c:v>下水道事業会計（特定地域生活排水処理事業）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4-FD15-4140-876E-ACA011748488}"/>
            </c:ext>
          </c:extLst>
        </c:ser>
        <c:ser>
          <c:idx val="5"/>
          <c:order val="5"/>
          <c:tx>
            <c:strRef>
              <c:f>データシート!$A$32</c:f>
              <c:strCache>
                <c:ptCount val="1"/>
                <c:pt idx="0">
                  <c:v>下水道事業会計（小規模下水道事業）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0.04</c:v>
                </c:pt>
              </c:numCache>
            </c:numRef>
          </c:val>
          <c:extLst>
            <c:ext xmlns:c16="http://schemas.microsoft.com/office/drawing/2014/chart" uri="{C3380CC4-5D6E-409C-BE32-E72D297353CC}">
              <c16:uniqueId val="{00000005-FD15-4140-876E-ACA011748488}"/>
            </c:ext>
          </c:extLst>
        </c:ser>
        <c:ser>
          <c:idx val="6"/>
          <c:order val="6"/>
          <c:tx>
            <c:strRef>
              <c:f>データシート!$A$33</c:f>
              <c:strCache>
                <c:ptCount val="1"/>
                <c:pt idx="0">
                  <c:v>介護保険（保険事業勘定）特別会計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0.83</c:v>
                </c:pt>
                <c:pt idx="2">
                  <c:v>#N/A</c:v>
                </c:pt>
                <c:pt idx="3">
                  <c:v>0.76</c:v>
                </c:pt>
                <c:pt idx="4">
                  <c:v>#N/A</c:v>
                </c:pt>
                <c:pt idx="5">
                  <c:v>1</c:v>
                </c:pt>
                <c:pt idx="6">
                  <c:v>#N/A</c:v>
                </c:pt>
                <c:pt idx="7">
                  <c:v>0.42</c:v>
                </c:pt>
                <c:pt idx="8">
                  <c:v>#N/A</c:v>
                </c:pt>
                <c:pt idx="9">
                  <c:v>0.13</c:v>
                </c:pt>
              </c:numCache>
            </c:numRef>
          </c:val>
          <c:extLst>
            <c:ext xmlns:c16="http://schemas.microsoft.com/office/drawing/2014/chart" uri="{C3380CC4-5D6E-409C-BE32-E72D297353CC}">
              <c16:uniqueId val="{00000006-FD15-4140-876E-ACA011748488}"/>
            </c:ext>
          </c:extLst>
        </c:ser>
        <c:ser>
          <c:idx val="7"/>
          <c:order val="7"/>
          <c:tx>
            <c:strRef>
              <c:f>データシート!$A$34</c:f>
              <c:strCache>
                <c:ptCount val="1"/>
                <c:pt idx="0">
                  <c:v>下水道事業会計（公共下水道事業）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0.34</c:v>
                </c:pt>
              </c:numCache>
            </c:numRef>
          </c:val>
          <c:extLst>
            <c:ext xmlns:c16="http://schemas.microsoft.com/office/drawing/2014/chart" uri="{C3380CC4-5D6E-409C-BE32-E72D297353CC}">
              <c16:uniqueId val="{00000007-FD15-4140-876E-ACA01174848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13.83</c:v>
                </c:pt>
                <c:pt idx="2">
                  <c:v>#N/A</c:v>
                </c:pt>
                <c:pt idx="3">
                  <c:v>21.59</c:v>
                </c:pt>
                <c:pt idx="4">
                  <c:v>#N/A</c:v>
                </c:pt>
                <c:pt idx="5">
                  <c:v>4.67</c:v>
                </c:pt>
                <c:pt idx="6">
                  <c:v>#N/A</c:v>
                </c:pt>
                <c:pt idx="7">
                  <c:v>5.44</c:v>
                </c:pt>
                <c:pt idx="8">
                  <c:v>#N/A</c:v>
                </c:pt>
                <c:pt idx="9">
                  <c:v>4.34</c:v>
                </c:pt>
              </c:numCache>
            </c:numRef>
          </c:val>
          <c:extLst>
            <c:ext xmlns:c16="http://schemas.microsoft.com/office/drawing/2014/chart" uri="{C3380CC4-5D6E-409C-BE32-E72D297353CC}">
              <c16:uniqueId val="{00000008-FD15-4140-876E-ACA01174848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3.83</c:v>
                </c:pt>
                <c:pt idx="2">
                  <c:v>#N/A</c:v>
                </c:pt>
                <c:pt idx="3">
                  <c:v>4.92</c:v>
                </c:pt>
                <c:pt idx="4">
                  <c:v>#N/A</c:v>
                </c:pt>
                <c:pt idx="5">
                  <c:v>6.29</c:v>
                </c:pt>
                <c:pt idx="6">
                  <c:v>#N/A</c:v>
                </c:pt>
                <c:pt idx="7">
                  <c:v>7.36</c:v>
                </c:pt>
                <c:pt idx="8">
                  <c:v>#N/A</c:v>
                </c:pt>
                <c:pt idx="9">
                  <c:v>8.51</c:v>
                </c:pt>
              </c:numCache>
            </c:numRef>
          </c:val>
          <c:extLst>
            <c:ext xmlns:c16="http://schemas.microsoft.com/office/drawing/2014/chart" uri="{C3380CC4-5D6E-409C-BE32-E72D297353CC}">
              <c16:uniqueId val="{00000009-FD15-4140-876E-ACA0117484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891</c:v>
                </c:pt>
                <c:pt idx="5">
                  <c:v>862</c:v>
                </c:pt>
                <c:pt idx="8">
                  <c:v>805</c:v>
                </c:pt>
                <c:pt idx="11">
                  <c:v>755</c:v>
                </c:pt>
                <c:pt idx="14">
                  <c:v>721</c:v>
                </c:pt>
              </c:numCache>
            </c:numRef>
          </c:val>
          <c:extLst>
            <c:ext xmlns:c16="http://schemas.microsoft.com/office/drawing/2014/chart" uri="{C3380CC4-5D6E-409C-BE32-E72D297353CC}">
              <c16:uniqueId val="{00000000-7C24-4D1B-9781-CBB941E51A7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24-4D1B-9781-CBB941E51A7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2</c:v>
                </c:pt>
                <c:pt idx="6">
                  <c:v>0</c:v>
                </c:pt>
                <c:pt idx="9">
                  <c:v>0</c:v>
                </c:pt>
                <c:pt idx="12">
                  <c:v>0</c:v>
                </c:pt>
              </c:numCache>
            </c:numRef>
          </c:val>
          <c:extLst>
            <c:ext xmlns:c16="http://schemas.microsoft.com/office/drawing/2014/chart" uri="{C3380CC4-5D6E-409C-BE32-E72D297353CC}">
              <c16:uniqueId val="{00000002-7C24-4D1B-9781-CBB941E51A7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13</c:v>
                </c:pt>
                <c:pt idx="6">
                  <c:v>22</c:v>
                </c:pt>
                <c:pt idx="9">
                  <c:v>22</c:v>
                </c:pt>
                <c:pt idx="12">
                  <c:v>22</c:v>
                </c:pt>
              </c:numCache>
            </c:numRef>
          </c:val>
          <c:extLst>
            <c:ext xmlns:c16="http://schemas.microsoft.com/office/drawing/2014/chart" uri="{C3380CC4-5D6E-409C-BE32-E72D297353CC}">
              <c16:uniqueId val="{00000003-7C24-4D1B-9781-CBB941E51A7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192</c:v>
                </c:pt>
                <c:pt idx="3">
                  <c:v>183</c:v>
                </c:pt>
                <c:pt idx="6">
                  <c:v>166</c:v>
                </c:pt>
                <c:pt idx="9">
                  <c:v>170</c:v>
                </c:pt>
                <c:pt idx="12">
                  <c:v>133</c:v>
                </c:pt>
              </c:numCache>
            </c:numRef>
          </c:val>
          <c:extLst>
            <c:ext xmlns:c16="http://schemas.microsoft.com/office/drawing/2014/chart" uri="{C3380CC4-5D6E-409C-BE32-E72D297353CC}">
              <c16:uniqueId val="{00000004-7C24-4D1B-9781-CBB941E51A7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24-4D1B-9781-CBB941E51A7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24-4D1B-9781-CBB941E51A7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922</c:v>
                </c:pt>
                <c:pt idx="3">
                  <c:v>950</c:v>
                </c:pt>
                <c:pt idx="6">
                  <c:v>942</c:v>
                </c:pt>
                <c:pt idx="9">
                  <c:v>892</c:v>
                </c:pt>
                <c:pt idx="12">
                  <c:v>894</c:v>
                </c:pt>
              </c:numCache>
            </c:numRef>
          </c:val>
          <c:extLst>
            <c:ext xmlns:c16="http://schemas.microsoft.com/office/drawing/2014/chart" uri="{C3380CC4-5D6E-409C-BE32-E72D297353CC}">
              <c16:uniqueId val="{00000007-7C24-4D1B-9781-CBB941E51A7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229</c:v>
                </c:pt>
                <c:pt idx="2">
                  <c:v>#N/A</c:v>
                </c:pt>
                <c:pt idx="3">
                  <c:v>#N/A</c:v>
                </c:pt>
                <c:pt idx="4">
                  <c:v>286</c:v>
                </c:pt>
                <c:pt idx="5">
                  <c:v>#N/A</c:v>
                </c:pt>
                <c:pt idx="6">
                  <c:v>#N/A</c:v>
                </c:pt>
                <c:pt idx="7">
                  <c:v>325</c:v>
                </c:pt>
                <c:pt idx="8">
                  <c:v>#N/A</c:v>
                </c:pt>
                <c:pt idx="9">
                  <c:v>#N/A</c:v>
                </c:pt>
                <c:pt idx="10">
                  <c:v>329</c:v>
                </c:pt>
                <c:pt idx="11">
                  <c:v>#N/A</c:v>
                </c:pt>
                <c:pt idx="12">
                  <c:v>#N/A</c:v>
                </c:pt>
                <c:pt idx="13">
                  <c:v>328</c:v>
                </c:pt>
                <c:pt idx="14">
                  <c:v>#N/A</c:v>
                </c:pt>
              </c:numCache>
            </c:numRef>
          </c:val>
          <c:smooth val="0"/>
          <c:extLst>
            <c:ext xmlns:c16="http://schemas.microsoft.com/office/drawing/2014/chart" uri="{C3380CC4-5D6E-409C-BE32-E72D297353CC}">
              <c16:uniqueId val="{00000008-7C24-4D1B-9781-CBB941E51A7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7883</c:v>
                </c:pt>
                <c:pt idx="5">
                  <c:v>7440</c:v>
                </c:pt>
                <c:pt idx="8">
                  <c:v>6812</c:v>
                </c:pt>
                <c:pt idx="11">
                  <c:v>6434</c:v>
                </c:pt>
                <c:pt idx="14">
                  <c:v>6100</c:v>
                </c:pt>
              </c:numCache>
            </c:numRef>
          </c:val>
          <c:extLst>
            <c:ext xmlns:c16="http://schemas.microsoft.com/office/drawing/2014/chart" uri="{C3380CC4-5D6E-409C-BE32-E72D297353CC}">
              <c16:uniqueId val="{00000000-BFFB-4E0F-897A-B0D5477942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138</c:v>
                </c:pt>
                <c:pt idx="5">
                  <c:v>121</c:v>
                </c:pt>
                <c:pt idx="8">
                  <c:v>103</c:v>
                </c:pt>
                <c:pt idx="11">
                  <c:v>89</c:v>
                </c:pt>
                <c:pt idx="14">
                  <c:v>78</c:v>
                </c:pt>
              </c:numCache>
            </c:numRef>
          </c:val>
          <c:extLst>
            <c:ext xmlns:c16="http://schemas.microsoft.com/office/drawing/2014/chart" uri="{C3380CC4-5D6E-409C-BE32-E72D297353CC}">
              <c16:uniqueId val="{00000001-BFFB-4E0F-897A-B0D5477942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10594</c:v>
                </c:pt>
                <c:pt idx="5">
                  <c:v>11562</c:v>
                </c:pt>
                <c:pt idx="8">
                  <c:v>12449</c:v>
                </c:pt>
                <c:pt idx="11">
                  <c:v>11873</c:v>
                </c:pt>
                <c:pt idx="14">
                  <c:v>11571</c:v>
                </c:pt>
              </c:numCache>
            </c:numRef>
          </c:val>
          <c:extLst>
            <c:ext xmlns:c16="http://schemas.microsoft.com/office/drawing/2014/chart" uri="{C3380CC4-5D6E-409C-BE32-E72D297353CC}">
              <c16:uniqueId val="{00000002-BFFB-4E0F-897A-B0D5477942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FB-4E0F-897A-B0D5477942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FB-4E0F-897A-B0D5477942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FB-4E0F-897A-B0D5477942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936</c:v>
                </c:pt>
                <c:pt idx="3">
                  <c:v>841</c:v>
                </c:pt>
                <c:pt idx="6">
                  <c:v>848</c:v>
                </c:pt>
                <c:pt idx="9">
                  <c:v>783</c:v>
                </c:pt>
                <c:pt idx="12">
                  <c:v>763</c:v>
                </c:pt>
              </c:numCache>
            </c:numRef>
          </c:val>
          <c:extLst>
            <c:ext xmlns:c16="http://schemas.microsoft.com/office/drawing/2014/chart" uri="{C3380CC4-5D6E-409C-BE32-E72D297353CC}">
              <c16:uniqueId val="{00000006-BFFB-4E0F-897A-B0D5477942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c:v>
                </c:pt>
                <c:pt idx="3">
                  <c:v>191</c:v>
                </c:pt>
                <c:pt idx="6">
                  <c:v>165</c:v>
                </c:pt>
                <c:pt idx="9">
                  <c:v>161</c:v>
                </c:pt>
                <c:pt idx="12">
                  <c:v>139</c:v>
                </c:pt>
              </c:numCache>
            </c:numRef>
          </c:val>
          <c:extLst>
            <c:ext xmlns:c16="http://schemas.microsoft.com/office/drawing/2014/chart" uri="{C3380CC4-5D6E-409C-BE32-E72D297353CC}">
              <c16:uniqueId val="{00000007-BFFB-4E0F-897A-B0D5477942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2232</c:v>
                </c:pt>
                <c:pt idx="3">
                  <c:v>2096</c:v>
                </c:pt>
                <c:pt idx="6">
                  <c:v>2090</c:v>
                </c:pt>
                <c:pt idx="9">
                  <c:v>1733</c:v>
                </c:pt>
                <c:pt idx="12">
                  <c:v>1654</c:v>
                </c:pt>
              </c:numCache>
            </c:numRef>
          </c:val>
          <c:extLst>
            <c:ext xmlns:c16="http://schemas.microsoft.com/office/drawing/2014/chart" uri="{C3380CC4-5D6E-409C-BE32-E72D297353CC}">
              <c16:uniqueId val="{00000008-BFFB-4E0F-897A-B0D5477942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136</c:v>
                </c:pt>
                <c:pt idx="3">
                  <c:v>103</c:v>
                </c:pt>
                <c:pt idx="6">
                  <c:v>73</c:v>
                </c:pt>
                <c:pt idx="9">
                  <c:v>69</c:v>
                </c:pt>
                <c:pt idx="12">
                  <c:v>41</c:v>
                </c:pt>
              </c:numCache>
            </c:numRef>
          </c:val>
          <c:extLst>
            <c:ext xmlns:c16="http://schemas.microsoft.com/office/drawing/2014/chart" uri="{C3380CC4-5D6E-409C-BE32-E72D297353CC}">
              <c16:uniqueId val="{00000009-BFFB-4E0F-897A-B0D5477942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9005</c:v>
                </c:pt>
                <c:pt idx="3">
                  <c:v>8660</c:v>
                </c:pt>
                <c:pt idx="6">
                  <c:v>7959</c:v>
                </c:pt>
                <c:pt idx="9">
                  <c:v>7575</c:v>
                </c:pt>
                <c:pt idx="12">
                  <c:v>7256</c:v>
                </c:pt>
              </c:numCache>
            </c:numRef>
          </c:val>
          <c:extLst>
            <c:ext xmlns:c16="http://schemas.microsoft.com/office/drawing/2014/chart" uri="{C3380CC4-5D6E-409C-BE32-E72D297353CC}">
              <c16:uniqueId val="{0000000A-BFFB-4E0F-897A-B0D5477942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FFB-4E0F-897A-B0D5477942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6107</c:v>
                </c:pt>
                <c:pt idx="1">
                  <c:v>5870</c:v>
                </c:pt>
                <c:pt idx="2">
                  <c:v>5826</c:v>
                </c:pt>
              </c:numCache>
            </c:numRef>
          </c:val>
          <c:extLst>
            <c:ext xmlns:c16="http://schemas.microsoft.com/office/drawing/2014/chart" uri="{C3380CC4-5D6E-409C-BE32-E72D297353CC}">
              <c16:uniqueId val="{00000000-59CF-4327-8756-A5D0ECD0CE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941</c:v>
                </c:pt>
                <c:pt idx="1">
                  <c:v>592</c:v>
                </c:pt>
                <c:pt idx="2">
                  <c:v>657</c:v>
                </c:pt>
              </c:numCache>
            </c:numRef>
          </c:val>
          <c:extLst>
            <c:ext xmlns:c16="http://schemas.microsoft.com/office/drawing/2014/chart" uri="{C3380CC4-5D6E-409C-BE32-E72D297353CC}">
              <c16:uniqueId val="{00000001-59CF-4327-8756-A5D0ECD0CE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7537</c:v>
                </c:pt>
                <c:pt idx="1">
                  <c:v>7528</c:v>
                </c:pt>
                <c:pt idx="2">
                  <c:v>7866</c:v>
                </c:pt>
              </c:numCache>
            </c:numRef>
          </c:val>
          <c:extLst>
            <c:ext xmlns:c16="http://schemas.microsoft.com/office/drawing/2014/chart" uri="{C3380CC4-5D6E-409C-BE32-E72D297353CC}">
              <c16:uniqueId val="{00000002-59CF-4327-8756-A5D0ECD0CE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{86388041-42EC-41FF-815F-CE515FFBC467}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8F7-451B-A911-32B183DF54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{9440DC13-82A9-496C-825C-3C6056786DA9}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F7-451B-A911-32B183DF54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{EBB2C138-58EF-4CE3-AB71-EE5C646CE67C}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F7-451B-A911-32B183DF54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{12D4BA0A-1162-401A-BC51-9B697852C07A}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F7-451B-A911-32B183DF54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{0FF09926-A82A-49A1-9428-8C66394718D2}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F7-451B-A911-32B183DF54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{479FBD12-1A3F-4FA5-BD31-E2DB5708CDAF}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8F7-451B-A911-32B183DF54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{81D572B8-2244-47AE-BA1D-80E8C0924F4C}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8F7-451B-A911-32B183DF54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{995A3D56-602F-48D6-8B81-446C5B2E2839}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8F7-451B-A911-32B183DF54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{30F3329E-58C3-4C15-96AF-A75A8163C1C7}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8F7-451B-A911-32B183DF54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57.6</c:v>
                </c:pt>
                <c:pt idx="16">
                  <c:v>57.5</c:v>
                </c:pt>
                <c:pt idx="24">
                  <c:v>57.6</c:v>
                </c:pt>
                <c:pt idx="32">
                  <c:v>59.1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8F7-451B-A911-32B183DF54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{9918CE47-7E90-4A6C-BAAA-DC3AD4AA5458}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8F7-451B-A911-32B183DF54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{0AB6931B-D7DF-4183-ADD9-0845C1758280}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F7-451B-A911-32B183DF54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{28F981DA-0FA2-4D42-8B5E-8AE1D2EFB73F}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F7-451B-A911-32B183DF54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{EDC40D18-8ABA-4929-A422-3E07EE8B70C7}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F7-451B-A911-32B183DF54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{52C88EB9-2AEC-4A6E-9BA4-C6EA5CD7E93E}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F7-451B-A911-32B183DF54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{8794E951-05B2-434E-B395-A2F1E84DDF9D}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8F7-451B-A911-32B183DF54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{9BB3FEEF-0066-4A5B-B6BF-D7F5A8FD9489}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8F7-451B-A911-32B183DF54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{22827673-03C0-459D-B529-1818EA0BEF49}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8F7-451B-A911-32B183DF54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{E618F5F8-BDFC-4C39-AA62-DC7614D16FBA}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8F7-451B-A911-32B183DF54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8F7-451B-A911-32B183DF54DF}"/>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{82CD674C-19F9-4916-95DF-61C38B9BE587}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254-40DC-8B67-C231FAB260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{F7EC76DE-0A6D-4540-922D-8D4BFA6C3788}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54-40DC-8B67-C231FAB260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{E4575557-D729-48B4-BE40-321F8D3AC551}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54-40DC-8B67-C231FAB260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{4BDB6072-656D-45AD-8CF9-6625EF19CF5B}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54-40DC-8B67-C231FAB260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{FCE4192B-4B5F-45EC-AF44-C56498C4F2AD}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54-40DC-8B67-C231FAB2605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{ECCC7E98-E5EC-4EDC-8942-2281A2A13A05}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254-40DC-8B67-C231FAB2605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{7CA9A90D-106D-4CDA-978B-4C145AD486A7}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254-40DC-8B67-C231FAB2605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{512548FE-2E0F-466E-80F1-71003D4A176D}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254-40DC-8B67-C231FAB2605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{2CAB2FA4-33BC-48B2-9C24-E46F0A03CB3A}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254-40DC-8B67-C231FAB260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5.4</c:v>
                </c:pt>
                <c:pt idx="16">
                  <c:v>5.9</c:v>
                </c:pt>
                <c:pt idx="24">
                  <c:v>6.5</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254-40DC-8B67-C231FAB260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{430535DD-4394-4ED6-9AD5-28768B8F14FC}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254-40DC-8B67-C231FAB2605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{0077D30A-F198-4FF3-BC11-D6283E6D71F0}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54-40DC-8B67-C231FAB260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{46AB9604-EE9C-4B8B-83FE-2AA7D332FAF0}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54-40DC-8B67-C231FAB260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{DB9B4CAE-D7CA-4D79-AE15-F114A45F5434}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54-40DC-8B67-C231FAB260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{20088867-E314-43B2-9225-664796D45C8F}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54-40DC-8B67-C231FAB2605D}"/>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{040FC2EF-C42C-4244-9CAE-43065265095F}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254-40DC-8B67-C231FAB2605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{7E9A1D0F-B249-4002-9867-574716BEE4DB}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254-40DC-8B67-C231FAB2605D}"/>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{5F6CC1A0-6AE1-45F8-8D0A-F37B33B31461}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254-40DC-8B67-C231FAB2605D}"/>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{7AA36B65-6BCF-4319-ABE8-7A679B1DBBA6}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254-40DC-8B67-C231FAB260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254-40DC-8B67-C231FAB2605D}"/>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伊方原子力発電所に係る償却資産の税収等により、</a:t>
          </a:r>
          <a:r>
            <a:rPr kumimoji="1" lang="en-US" altLang="ja-JP" sz="1300">
              <a:latin typeface="ＭＳ Ｐゴシック" panose="020B0600070205080204" pitchFamily="50" charset="-128"/>
              <a:ea typeface="ＭＳ Ｐゴシック" panose="020B0600070205080204" pitchFamily="50" charset="-128"/>
            </a:rPr>
            <a:t>0.60</a:t>
          </a:r>
          <a:r>
            <a:rPr kumimoji="1" lang="ja-JP" altLang="en-US" sz="1300">
              <a:latin typeface="ＭＳ Ｐゴシック" panose="020B0600070205080204" pitchFamily="50" charset="-128"/>
              <a:ea typeface="ＭＳ Ｐゴシック" panose="020B0600070205080204" pitchFamily="50" charset="-128"/>
            </a:rPr>
            <a:t>と類似団体内では高い数値となっているが、償却資産等は毎年減少が見込まれており、健全な財政運営を維持するため、事業コストの削減を図り、自主財源の確保に努める。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42</xdr:row>
      <xdr:rowOff>2419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57357"/>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2419</xdr:rowOff>
    </xdr:from>
    <xdr:to>
      <xdr:col>19</xdr:col>
      <xdr:colOff>133350</xdr:colOff>
      <xdr:row>42</xdr:row>
      <xdr:rowOff>48381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48381</xdr:rowOff>
    </xdr:from>
    <xdr:to>
      <xdr:col>15</xdr:col>
      <xdr:colOff>82550</xdr:colOff>
      <xdr:row>42</xdr:row>
      <xdr:rowOff>82852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48381</xdr:rowOff>
    </xdr:from>
    <xdr:to>
      <xdr:col>11</xdr:col>
      <xdr:colOff>31750</xdr:colOff>
      <xdr:row>42</xdr:row>
      <xdr:rowOff>82852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93634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123069</xdr:rowOff>
    </xdr:from>
    <xdr:to>
      <xdr:col>19</xdr:col>
      <xdr:colOff>184150</xdr:colOff>
      <xdr:row>42</xdr:row>
      <xdr:rowOff>53219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63396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921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169031</xdr:rowOff>
    </xdr:from>
    <xdr:to>
      <xdr:col>15</xdr:col>
      <xdr:colOff>133350</xdr:colOff>
      <xdr:row>42</xdr:row>
      <xdr:rowOff>99181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109358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32052</xdr:rowOff>
    </xdr:from>
    <xdr:to>
      <xdr:col>11</xdr:col>
      <xdr:colOff>82550</xdr:colOff>
      <xdr:row>42</xdr:row>
      <xdr:rowOff>133652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143829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00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169031</xdr:rowOff>
    </xdr:from>
    <xdr:to>
      <xdr:col>7</xdr:col>
      <xdr:colOff>31750</xdr:colOff>
      <xdr:row>42</xdr:row>
      <xdr:rowOff>99181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109358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人件費・物件費・維持補修費等の縮減に努めているが、人件費の増加及び物価高騰の影響により、</a:t>
          </a:r>
          <a:r>
            <a:rPr kumimoji="1" lang="en-US" altLang="ja-JP" sz="1300">
              <a:latin typeface="ＭＳ Ｐゴシック" panose="020B0600070205080204" pitchFamily="50" charset="-128"/>
              <a:ea typeface="ＭＳ Ｐゴシック" panose="020B0600070205080204" pitchFamily="50" charset="-128"/>
            </a:rPr>
            <a:t>92.2</a:t>
          </a:r>
          <a:r>
            <a:rPr kumimoji="1" lang="ja-JP" altLang="en-US" sz="1300">
              <a:latin typeface="ＭＳ Ｐゴシック" panose="020B0600070205080204" pitchFamily="50" charset="-128"/>
              <a:ea typeface="ＭＳ Ｐゴシック" panose="020B0600070205080204" pitchFamily="50" charset="-128"/>
            </a:rPr>
            <a:t>％と類似団体平均を上回っている。今後についても、常にコスト意識を持ち、事務の合理化・簡素化により徹底的に無駄を省く「量の改革」、町民からの信頼を向上させるために、職員の資質向上・意識改革、町民協働の推進などによる「質の改革」等の取り組みを着実に実施し、適正な水準に抑えるよう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152908</xdr:rowOff>
    </xdr:from>
    <xdr:to>
      <xdr:col>23</xdr:col>
      <xdr:colOff>133350</xdr:colOff>
      <xdr:row>64</xdr:row>
      <xdr:rowOff>169672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54258"/>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56388</xdr:rowOff>
    </xdr:from>
    <xdr:to>
      <xdr:col>19</xdr:col>
      <xdr:colOff>133350</xdr:colOff>
      <xdr:row>63</xdr:row>
      <xdr:rowOff>152908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5773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87884</xdr:rowOff>
    </xdr:from>
    <xdr:to>
      <xdr:col>15</xdr:col>
      <xdr:colOff>82550</xdr:colOff>
      <xdr:row>63</xdr:row>
      <xdr:rowOff>56388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17784"/>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87884</xdr:rowOff>
    </xdr:from>
    <xdr:to>
      <xdr:col>11</xdr:col>
      <xdr:colOff>31750</xdr:colOff>
      <xdr:row>63</xdr:row>
      <xdr:rowOff>32258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1778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118872</xdr:rowOff>
    </xdr:from>
    <xdr:to>
      <xdr:col>23</xdr:col>
      <xdr:colOff>184150</xdr:colOff>
      <xdr:row>65</xdr:row>
      <xdr:rowOff>49022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90949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6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102108</xdr:rowOff>
    </xdr:from>
    <xdr:to>
      <xdr:col>19</xdr:col>
      <xdr:colOff>184150</xdr:colOff>
      <xdr:row>64</xdr:row>
      <xdr:rowOff>32258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17035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89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5588</xdr:rowOff>
    </xdr:from>
    <xdr:to>
      <xdr:col>15</xdr:col>
      <xdr:colOff>133350</xdr:colOff>
      <xdr:row>63</xdr:row>
      <xdr:rowOff>107188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117365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37084</xdr:rowOff>
    </xdr:from>
    <xdr:to>
      <xdr:col>11</xdr:col>
      <xdr:colOff>82550</xdr:colOff>
      <xdr:row>62</xdr:row>
      <xdr:rowOff>138684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148861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152908</xdr:rowOff>
    </xdr:from>
    <xdr:to>
      <xdr:col>7</xdr:col>
      <xdr:colOff>31750</xdr:colOff>
      <xdr:row>63</xdr:row>
      <xdr:rowOff>83058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93235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[435,234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る人件費の適正管理及び、物件費・維持補修費等の縮減に努めているが、類似団体平均を上回っている。原子力発電所を有していること、半島特有の地形的条件により施設数が多いこと等の特殊要因も考慮し、可能な限りの行政コストの縮減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117263</xdr:rowOff>
    </xdr:from>
    <xdr:to>
      <xdr:col>23</xdr:col>
      <xdr:colOff>133350</xdr:colOff>
      <xdr:row>84</xdr:row>
      <xdr:rowOff>46920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347613"/>
          <a:ext cx="838200" cy="10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27789</xdr:rowOff>
    </xdr:from>
    <xdr:to>
      <xdr:col>19</xdr:col>
      <xdr:colOff>133350</xdr:colOff>
      <xdr:row>83</xdr:row>
      <xdr:rowOff>117263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58139"/>
          <a:ext cx="889000" cy="8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150002</xdr:rowOff>
    </xdr:from>
    <xdr:to>
      <xdr:col>15</xdr:col>
      <xdr:colOff>82550</xdr:colOff>
      <xdr:row>83</xdr:row>
      <xdr:rowOff>27789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08902"/>
          <a:ext cx="889000" cy="4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108029</xdr:rowOff>
    </xdr:from>
    <xdr:to>
      <xdr:col>11</xdr:col>
      <xdr:colOff>31750</xdr:colOff>
      <xdr:row>82</xdr:row>
      <xdr:rowOff>150002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66929"/>
          <a:ext cx="889000" cy="4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167570</xdr:rowOff>
    </xdr:from>
    <xdr:to>
      <xdr:col>23</xdr:col>
      <xdr:colOff>184150</xdr:colOff>
      <xdr:row>84</xdr:row>
      <xdr:rowOff>97720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139647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36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66463</xdr:rowOff>
    </xdr:from>
    <xdr:to>
      <xdr:col>19</xdr:col>
      <xdr:colOff>184150</xdr:colOff>
      <xdr:row>83</xdr:row>
      <xdr:rowOff>168063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152840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8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148439</xdr:rowOff>
    </xdr:from>
    <xdr:to>
      <xdr:col>15</xdr:col>
      <xdr:colOff>133350</xdr:colOff>
      <xdr:row>83</xdr:row>
      <xdr:rowOff>78589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63366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2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99202</xdr:rowOff>
    </xdr:from>
    <xdr:to>
      <xdr:col>11</xdr:col>
      <xdr:colOff>82550</xdr:colOff>
      <xdr:row>83</xdr:row>
      <xdr:rowOff>29352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39529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2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57229</xdr:rowOff>
    </xdr:from>
    <xdr:to>
      <xdr:col>7</xdr:col>
      <xdr:colOff>31750</xdr:colOff>
      <xdr:row>82</xdr:row>
      <xdr:rowOff>158829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1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169006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8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前年度数値から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ポイント上昇しているが、引き続き国より低い値となっている。今後も人事評価制度の運用等により、給与水準の適正化に努める。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69145</xdr:rowOff>
    </xdr:from>
    <xdr:to>
      <xdr:col>81</xdr:col>
      <xdr:colOff>44450</xdr:colOff>
      <xdr:row>84</xdr:row>
      <xdr:rowOff>136172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47094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84</xdr:row>
      <xdr:rowOff>69145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32348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83</xdr:row>
      <xdr:rowOff>93134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12240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82</xdr:row>
      <xdr:rowOff>63500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0821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101899</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33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18345</xdr:rowOff>
    </xdr:from>
    <xdr:to>
      <xdr:col>77</xdr:col>
      <xdr:colOff>95250</xdr:colOff>
      <xdr:row>84</xdr:row>
      <xdr:rowOff>119945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42334</xdr:rowOff>
    </xdr:from>
    <xdr:to>
      <xdr:col>73</xdr:col>
      <xdr:colOff>44450</xdr:colOff>
      <xdr:row>83</xdr:row>
      <xdr:rowOff>143934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154111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143934</xdr:rowOff>
    </xdr:from>
    <xdr:to>
      <xdr:col>64</xdr:col>
      <xdr:colOff>152400</xdr:colOff>
      <xdr:row>82</xdr:row>
      <xdr:rowOff>74084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84261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人口減少が進んでおり、半島特有の地形的条件による施設数、普通建設事業等の積極的な展開により、</a:t>
          </a:r>
          <a:r>
            <a:rPr kumimoji="1" lang="en-US" altLang="ja-JP" sz="1300">
              <a:latin typeface="ＭＳ Ｐゴシック" panose="020B0600070205080204" pitchFamily="50" charset="-128"/>
              <a:ea typeface="ＭＳ Ｐゴシック" panose="020B0600070205080204" pitchFamily="50" charset="-128"/>
            </a:rPr>
            <a:t>20.48</a:t>
          </a:r>
          <a:r>
            <a:rPr kumimoji="1" lang="ja-JP" altLang="en-US" sz="1300">
              <a:latin typeface="ＭＳ Ｐゴシック" panose="020B0600070205080204" pitchFamily="50" charset="-128"/>
              <a:ea typeface="ＭＳ Ｐゴシック" panose="020B0600070205080204" pitchFamily="50" charset="-128"/>
            </a:rPr>
            <a:t>人と類似団体平均を上回っている。業務の合理化・効率化、事務の執行体制の見直し等を一体として進めていき、定員適正化計画に基づき、より適正な定員管理に努める。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105867</xdr:rowOff>
    </xdr:from>
    <xdr:to>
      <xdr:col>81</xdr:col>
      <xdr:colOff>44450</xdr:colOff>
      <xdr:row>61</xdr:row>
      <xdr:rowOff>118414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64317"/>
          <a:ext cx="838200" cy="1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169697</xdr:rowOff>
    </xdr:from>
    <xdr:to>
      <xdr:col>77</xdr:col>
      <xdr:colOff>44450</xdr:colOff>
      <xdr:row>61</xdr:row>
      <xdr:rowOff>105867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56697"/>
          <a:ext cx="889000" cy="10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151359</xdr:rowOff>
    </xdr:from>
    <xdr:to>
      <xdr:col>72</xdr:col>
      <xdr:colOff>203200</xdr:colOff>
      <xdr:row>60</xdr:row>
      <xdr:rowOff>169697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38359"/>
          <a:ext cx="889000" cy="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131090</xdr:rowOff>
    </xdr:from>
    <xdr:to>
      <xdr:col>68</xdr:col>
      <xdr:colOff>152400</xdr:colOff>
      <xdr:row>60</xdr:row>
      <xdr:rowOff>151359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18090"/>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67614</xdr:rowOff>
    </xdr:from>
    <xdr:to>
      <xdr:col>81</xdr:col>
      <xdr:colOff>95250</xdr:colOff>
      <xdr:row>61</xdr:row>
      <xdr:rowOff>169214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39691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9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55067</xdr:rowOff>
    </xdr:from>
    <xdr:to>
      <xdr:col>77</xdr:col>
      <xdr:colOff>95250</xdr:colOff>
      <xdr:row>61</xdr:row>
      <xdr:rowOff>156667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51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141444</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99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118897</xdr:rowOff>
    </xdr:from>
    <xdr:to>
      <xdr:col>73</xdr:col>
      <xdr:colOff>44450</xdr:colOff>
      <xdr:row>61</xdr:row>
      <xdr:rowOff>49047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0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33824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9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100559</xdr:rowOff>
    </xdr:from>
    <xdr:to>
      <xdr:col>68</xdr:col>
      <xdr:colOff>203200</xdr:colOff>
      <xdr:row>61</xdr:row>
      <xdr:rowOff>30709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8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15486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7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80290</xdr:rowOff>
    </xdr:from>
    <xdr:to>
      <xdr:col>64</xdr:col>
      <xdr:colOff>152400</xdr:colOff>
      <xdr:row>61</xdr:row>
      <xdr:rowOff>10440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166667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53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年度数値が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ヵ年平均の算定から外れたため、</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ポイント上昇しているが、単年度実質公債費比率は</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％となり、単年度では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ポイント減少している。類似団体平均を下回っているが、今後も綿密な中長期財政計画を樹立するとともに、当該年度の起債額を判断し、低い水準に抑えるよう努める。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47096</xdr:rowOff>
    </xdr:from>
    <xdr:to>
      <xdr:col>81</xdr:col>
      <xdr:colOff>44450</xdr:colOff>
      <xdr:row>39</xdr:row>
      <xdr:rowOff>77258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33646"/>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158221</xdr:rowOff>
    </xdr:from>
    <xdr:to>
      <xdr:col>77</xdr:col>
      <xdr:colOff>44450</xdr:colOff>
      <xdr:row>39</xdr:row>
      <xdr:rowOff>47096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7332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158221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23050"/>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97896</xdr:rowOff>
    </xdr:from>
    <xdr:to>
      <xdr:col>68</xdr:col>
      <xdr:colOff>152400</xdr:colOff>
      <xdr:row>38</xdr:row>
      <xdr:rowOff>107950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129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26458</xdr:rowOff>
    </xdr:from>
    <xdr:to>
      <xdr:col>81</xdr:col>
      <xdr:colOff>95250</xdr:colOff>
      <xdr:row>39</xdr:row>
      <xdr:rowOff>128058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42985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5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167746</xdr:rowOff>
    </xdr:from>
    <xdr:to>
      <xdr:col>77</xdr:col>
      <xdr:colOff>95250</xdr:colOff>
      <xdr:row>39</xdr:row>
      <xdr:rowOff>97896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108073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51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107421</xdr:rowOff>
    </xdr:from>
    <xdr:to>
      <xdr:col>73</xdr:col>
      <xdr:colOff>44450</xdr:colOff>
      <xdr:row>39</xdr:row>
      <xdr:rowOff>37571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2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47748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9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168927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47096</xdr:rowOff>
    </xdr:from>
    <xdr:to>
      <xdr:col>64</xdr:col>
      <xdr:colOff>152400</xdr:colOff>
      <xdr:row>38</xdr:row>
      <xdr:rowOff>148696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6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158873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3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将来負担額となる地方債の現在高等を、充当可能財源となる財政調整基金残高等が上回ったため、引き続き数字に表れない。新規地方債の抑制を意識し、財政の健全化に努める。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ラスパイレス指数は国より低く位置しているが、給与改定等に伴う人件費増から、類似団体平均を上回っている。更なる定員管理の適正化を図り、人件費の抑制に努める。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130266</xdr:rowOff>
    </xdr:from>
    <xdr:to>
      <xdr:col>24</xdr:col>
      <xdr:colOff>25400</xdr:colOff>
      <xdr:row>38</xdr:row>
      <xdr:rowOff>74749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02466"/>
          <a:ext cx="8382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105773</xdr:rowOff>
    </xdr:from>
    <xdr:to>
      <xdr:col>19</xdr:col>
      <xdr:colOff>187325</xdr:colOff>
      <xdr:row>36</xdr:row>
      <xdr:rowOff>130266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0652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100874</xdr:rowOff>
    </xdr:from>
    <xdr:to>
      <xdr:col>15</xdr:col>
      <xdr:colOff>98425</xdr:colOff>
      <xdr:row>35</xdr:row>
      <xdr:rowOff>105773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30174"/>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100874</xdr:rowOff>
    </xdr:from>
    <xdr:to>
      <xdr:col>11</xdr:col>
      <xdr:colOff>9525</xdr:colOff>
      <xdr:row>34</xdr:row>
      <xdr:rowOff>120469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301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23949</xdr:rowOff>
    </xdr:from>
    <xdr:to>
      <xdr:col>24</xdr:col>
      <xdr:colOff>76200</xdr:colOff>
      <xdr:row>38</xdr:row>
      <xdr:rowOff>125549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167476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1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79466</xdr:rowOff>
    </xdr:from>
    <xdr:to>
      <xdr:col>20</xdr:col>
      <xdr:colOff>38100</xdr:colOff>
      <xdr:row>37</xdr:row>
      <xdr:rowOff>9616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5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165843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38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54973</xdr:rowOff>
    </xdr:from>
    <xdr:to>
      <xdr:col>15</xdr:col>
      <xdr:colOff>149225</xdr:colOff>
      <xdr:row>35</xdr:row>
      <xdr:rowOff>156573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166750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50074</xdr:rowOff>
    </xdr:from>
    <xdr:to>
      <xdr:col>11</xdr:col>
      <xdr:colOff>60325</xdr:colOff>
      <xdr:row>34</xdr:row>
      <xdr:rowOff>151674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161851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4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69669</xdr:rowOff>
    </xdr:from>
    <xdr:to>
      <xdr:col>6</xdr:col>
      <xdr:colOff>171450</xdr:colOff>
      <xdr:row>34</xdr:row>
      <xdr:rowOff>171269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9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9996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6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半島特有の地形的条件により、数が多い各施設の維持管理経費、スクールバス運行経費及び地域公共交通運行経費などが必要不可欠であるため、</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％と類似団体平均を上回っている。事業コストの軽減を図り、経常経費の削減に努める。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146050</xdr:rowOff>
    </xdr:from>
    <xdr:to>
      <xdr:col>82</xdr:col>
      <xdr:colOff>107950</xdr:colOff>
      <xdr:row>19</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3232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12700</xdr:rowOff>
    </xdr:from>
    <xdr:to>
      <xdr:col>78</xdr:col>
      <xdr:colOff>69850</xdr:colOff>
      <xdr:row>19</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3270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79375</xdr:rowOff>
    </xdr:from>
    <xdr:to>
      <xdr:col>73</xdr:col>
      <xdr:colOff>180975</xdr:colOff>
      <xdr:row>19</xdr:row>
      <xdr:rowOff>88900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33369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xdr:rowOff>
    </xdr:from>
    <xdr:to>
      <xdr:col>69</xdr:col>
      <xdr:colOff>92075</xdr:colOff>
      <xdr:row>19</xdr:row>
      <xdr:rowOff>79375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3098800"/>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95250</xdr:rowOff>
    </xdr:from>
    <xdr:to>
      <xdr:col>82</xdr:col>
      <xdr:colOff>158750</xdr:colOff>
      <xdr:row>19</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67327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133350</xdr:rowOff>
    </xdr:from>
    <xdr:to>
      <xdr:col>78</xdr:col>
      <xdr:colOff>120650</xdr:colOff>
      <xdr:row>19</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21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48277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30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38100</xdr:rowOff>
    </xdr:from>
    <xdr:to>
      <xdr:col>74</xdr:col>
      <xdr:colOff>31750</xdr:colOff>
      <xdr:row>19</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28575</xdr:rowOff>
    </xdr:from>
    <xdr:to>
      <xdr:col>69</xdr:col>
      <xdr:colOff>142875</xdr:colOff>
      <xdr:row>19</xdr:row>
      <xdr:rowOff>130175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28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114952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37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少子高齢化が進んでおり、高齢者に対する経費は増加傾向にあるが少子化により児童福祉費に係る経費が少ないため、</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％と類似団体平均を下回っている。今後も少子高齢化が加速することが予想されているため、引き続き適正化を図り、水準を抑えるよう努める。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3281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0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30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23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0</xdr:rowOff>
    </xdr:from>
    <xdr:to>
      <xdr:col>15</xdr:col>
      <xdr:colOff>149225</xdr:colOff>
      <xdr:row>54</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111777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％と類似団体を上回っており、高齢化により介護保険及び後期高齢者医療保険の繰出金が上昇傾向にある。引き続き経費を節減し、普通会計の負担軽減に努める。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20320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9964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58</xdr:row>
      <xdr:rowOff>20320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034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130810</xdr:rowOff>
    </xdr:from>
    <xdr:to>
      <xdr:col>73</xdr:col>
      <xdr:colOff>180975</xdr:colOff>
      <xdr:row>58</xdr:row>
      <xdr:rowOff>5080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9903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xdr:rowOff>
    </xdr:from>
    <xdr:to>
      <xdr:col>69</xdr:col>
      <xdr:colOff>92075</xdr:colOff>
      <xdr:row>59</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4918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20337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125730</xdr:rowOff>
    </xdr:from>
    <xdr:to>
      <xdr:col>69</xdr:col>
      <xdr:colOff>142875</xdr:colOff>
      <xdr:row>58</xdr:row>
      <xdr:rowOff>55880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66057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6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と類似団体平均を下回っているが、近年の経常収支比率は増加傾向にある。可燃物処理に関しては、同級団体の焼却施設を利用していること、水道事業会計への基準外補助等、固定的に嵩む経費を見据えたうえで、団体補助、負担金等の費用対効果を検証し、廃止・見直しによる抑制に努め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58420</xdr:rowOff>
    </xdr:from>
    <xdr:to>
      <xdr:col>82</xdr:col>
      <xdr:colOff>107950</xdr:colOff>
      <xdr:row>35</xdr:row>
      <xdr:rowOff>64135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591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58420</xdr:rowOff>
    </xdr:from>
    <xdr:to>
      <xdr:col>78</xdr:col>
      <xdr:colOff>69850</xdr:colOff>
      <xdr:row>35</xdr:row>
      <xdr:rowOff>104140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0591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52705</xdr:rowOff>
    </xdr:from>
    <xdr:to>
      <xdr:col>73</xdr:col>
      <xdr:colOff>180975</xdr:colOff>
      <xdr:row>35</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534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52705</xdr:rowOff>
    </xdr:from>
    <xdr:to>
      <xdr:col>69</xdr:col>
      <xdr:colOff>92075</xdr:colOff>
      <xdr:row>35</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53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xdr:rowOff>
    </xdr:from>
    <xdr:to>
      <xdr:col>82</xdr:col>
      <xdr:colOff>158750</xdr:colOff>
      <xdr:row>35</xdr:row>
      <xdr:rowOff>114935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29862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5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7620</xdr:rowOff>
    </xdr:from>
    <xdr:to>
      <xdr:col>78</xdr:col>
      <xdr:colOff>120650</xdr:colOff>
      <xdr:row>35</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119397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77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53340</xdr:rowOff>
    </xdr:from>
    <xdr:to>
      <xdr:col>74</xdr:col>
      <xdr:colOff>31750</xdr:colOff>
      <xdr:row>35</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165117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xdr:rowOff>
    </xdr:from>
    <xdr:to>
      <xdr:col>69</xdr:col>
      <xdr:colOff>142875</xdr:colOff>
      <xdr:row>35</xdr:row>
      <xdr:rowOff>103505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41910</xdr:rowOff>
    </xdr:from>
    <xdr:to>
      <xdr:col>65</xdr:col>
      <xdr:colOff>53975</xdr:colOff>
      <xdr:row>35</xdr:row>
      <xdr:rowOff>143510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153687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公的資金補償金免除繰上償還及び新規地方債抑制に努めており、類似団体平均を下回っている。より一層の新規地方債抑制に努め、財政の健全化に努める。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73661</xdr:rowOff>
    </xdr:from>
    <xdr:to>
      <xdr:col>24</xdr:col>
      <xdr:colOff>25400</xdr:colOff>
      <xdr:row>76</xdr:row>
      <xdr:rowOff>77470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038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77470</xdr:rowOff>
    </xdr:from>
    <xdr:to>
      <xdr:col>19</xdr:col>
      <xdr:colOff>187325</xdr:colOff>
      <xdr:row>76</xdr:row>
      <xdr:rowOff>92711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1076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92711</xdr:rowOff>
    </xdr:from>
    <xdr:to>
      <xdr:col>15</xdr:col>
      <xdr:colOff>98425</xdr:colOff>
      <xdr:row>76</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122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100330</xdr:rowOff>
    </xdr:from>
    <xdr:to>
      <xdr:col>11</xdr:col>
      <xdr:colOff>9525</xdr:colOff>
      <xdr:row>76</xdr:row>
      <xdr:rowOff>107950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130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22861</xdr:rowOff>
    </xdr:from>
    <xdr:to>
      <xdr:col>24</xdr:col>
      <xdr:colOff>76200</xdr:colOff>
      <xdr:row>76</xdr:row>
      <xdr:rowOff>124461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39387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26670</xdr:rowOff>
    </xdr:from>
    <xdr:to>
      <xdr:col>20</xdr:col>
      <xdr:colOff>38100</xdr:colOff>
      <xdr:row>76</xdr:row>
      <xdr:rowOff>128270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41911</xdr:rowOff>
    </xdr:from>
    <xdr:to>
      <xdr:col>15</xdr:col>
      <xdr:colOff>149225</xdr:colOff>
      <xdr:row>76</xdr:row>
      <xdr:rowOff>143511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49530</xdr:rowOff>
    </xdr:from>
    <xdr:to>
      <xdr:col>11</xdr:col>
      <xdr:colOff>60325</xdr:colOff>
      <xdr:row>76</xdr:row>
      <xdr:rowOff>151130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161307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と類似団体平均を上回っている。常にコスト意識を持ち、事務の合理化・簡素化により徹底的に無駄を省く「量の改革」、町民からの信頼を向上させるために、職員の資質向上・意識改革、町民協働の推進などによる「質の改革」等の取り組みを着実に実施し、経常経費の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149861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70561"/>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77</xdr:row>
      <xdr:rowOff>168911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791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130811</xdr:rowOff>
    </xdr:from>
    <xdr:to>
      <xdr:col>73</xdr:col>
      <xdr:colOff>180975</xdr:colOff>
      <xdr:row>77</xdr:row>
      <xdr:rowOff>77470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61011"/>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130811</xdr:rowOff>
    </xdr:from>
    <xdr:to>
      <xdr:col>69</xdr:col>
      <xdr:colOff>92075</xdr:colOff>
      <xdr:row>77</xdr:row>
      <xdr:rowOff>43180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610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80011</xdr:rowOff>
    </xdr:from>
    <xdr:to>
      <xdr:col>69</xdr:col>
      <xdr:colOff>142875</xdr:colOff>
      <xdr:row>77</xdr:row>
      <xdr:rowOff>10161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166388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163830</xdr:rowOff>
    </xdr:from>
    <xdr:to>
      <xdr:col>65</xdr:col>
      <xdr:colOff>53975</xdr:colOff>
      <xdr:row>77</xdr:row>
      <xdr:rowOff>93980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78757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79248</xdr:rowOff>
    </xdr:from>
    <xdr:to>
      <xdr:col>29</xdr:col>
      <xdr:colOff>127000</xdr:colOff>
      <xdr:row>15</xdr:row>
      <xdr:rowOff>167287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98623"/>
          <a:ext cx="647700" cy="8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167287</xdr:rowOff>
    </xdr:from>
    <xdr:to>
      <xdr:col>26</xdr:col>
      <xdr:colOff>50800</xdr:colOff>
      <xdr:row>16</xdr:row>
      <xdr:rowOff>101711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786662"/>
          <a:ext cx="698500" cy="105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101711</xdr:rowOff>
    </xdr:from>
    <xdr:to>
      <xdr:col>22</xdr:col>
      <xdr:colOff>114300</xdr:colOff>
      <xdr:row>16</xdr:row>
      <xdr:rowOff>165330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92536"/>
          <a:ext cx="698500" cy="63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165330</xdr:rowOff>
    </xdr:from>
    <xdr:to>
      <xdr:col>18</xdr:col>
      <xdr:colOff>177800</xdr:colOff>
      <xdr:row>17</xdr:row>
      <xdr:rowOff>13755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56155"/>
          <a:ext cx="698500" cy="19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28448</xdr:rowOff>
    </xdr:from>
    <xdr:to>
      <xdr:col>29</xdr:col>
      <xdr:colOff>177800</xdr:colOff>
      <xdr:row>15</xdr:row>
      <xdr:rowOff>130048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47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44975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9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116487</xdr:rowOff>
    </xdr:from>
    <xdr:to>
      <xdr:col>26</xdr:col>
      <xdr:colOff>101600</xdr:colOff>
      <xdr:row>16</xdr:row>
      <xdr:rowOff>46637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35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56814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04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50911</xdr:rowOff>
    </xdr:from>
    <xdr:to>
      <xdr:col>22</xdr:col>
      <xdr:colOff>165100</xdr:colOff>
      <xdr:row>16</xdr:row>
      <xdr:rowOff>152511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41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162688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1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114530</xdr:rowOff>
    </xdr:from>
    <xdr:to>
      <xdr:col>19</xdr:col>
      <xdr:colOff>38100</xdr:colOff>
      <xdr:row>17</xdr:row>
      <xdr:rowOff>44680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0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54857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7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134405</xdr:rowOff>
    </xdr:from>
    <xdr:to>
      <xdr:col>15</xdr:col>
      <xdr:colOff>101600</xdr:colOff>
      <xdr:row>17</xdr:row>
      <xdr:rowOff>64555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25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74732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94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11176</xdr:rowOff>
    </xdr:from>
    <xdr:to>
      <xdr:col>29</xdr:col>
      <xdr:colOff>127000</xdr:colOff>
      <xdr:row>37</xdr:row>
      <xdr:rowOff>36246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35876"/>
          <a:ext cx="647700" cy="25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36246</xdr:rowOff>
    </xdr:from>
    <xdr:to>
      <xdr:col>26</xdr:col>
      <xdr:colOff>50800</xdr:colOff>
      <xdr:row>37</xdr:row>
      <xdr:rowOff>72251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60946"/>
          <a:ext cx="698500" cy="36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72251</xdr:rowOff>
    </xdr:from>
    <xdr:to>
      <xdr:col>22</xdr:col>
      <xdr:colOff>114300</xdr:colOff>
      <xdr:row>37</xdr:row>
      <xdr:rowOff>187503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96951"/>
          <a:ext cx="698500" cy="115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187503</xdr:rowOff>
    </xdr:from>
    <xdr:to>
      <xdr:col>18</xdr:col>
      <xdr:colOff>177800</xdr:colOff>
      <xdr:row>37</xdr:row>
      <xdr:rowOff>322682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312203"/>
          <a:ext cx="698500" cy="135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131826</xdr:rowOff>
    </xdr:from>
    <xdr:to>
      <xdr:col>29</xdr:col>
      <xdr:colOff>177800</xdr:colOff>
      <xdr:row>37</xdr:row>
      <xdr:rowOff>61976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85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103903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5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156896</xdr:rowOff>
    </xdr:from>
    <xdr:to>
      <xdr:col>26</xdr:col>
      <xdr:colOff>101600</xdr:colOff>
      <xdr:row>37</xdr:row>
      <xdr:rowOff>87046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10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71823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96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21451</xdr:rowOff>
    </xdr:from>
    <xdr:to>
      <xdr:col>22</xdr:col>
      <xdr:colOff>165100</xdr:colOff>
      <xdr:row>37</xdr:row>
      <xdr:rowOff>123051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46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107828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32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136703</xdr:rowOff>
    </xdr:from>
    <xdr:to>
      <xdr:col>19</xdr:col>
      <xdr:colOff>38100</xdr:colOff>
      <xdr:row>37</xdr:row>
      <xdr:rowOff>238303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61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223080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4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271882</xdr:rowOff>
    </xdr:from>
    <xdr:to>
      <xdr:col>15</xdr:col>
      <xdr:colOff>101600</xdr:colOff>
      <xdr:row>38</xdr:row>
      <xdr:rowOff>30582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96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15359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8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82971</xdr:rowOff>
    </xdr:from>
    <xdr:to>
      <xdr:col>24</xdr:col>
      <xdr:colOff>63500</xdr:colOff>
      <xdr:row>35</xdr:row>
      <xdr:rowOff>155981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83721"/>
          <a:ext cx="838200" cy="7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155981</xdr:rowOff>
    </xdr:from>
    <xdr:to>
      <xdr:col>19</xdr:col>
      <xdr:colOff>177800</xdr:colOff>
      <xdr:row>36</xdr:row>
      <xdr:rowOff>68692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56731"/>
          <a:ext cx="889000" cy="8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68692</xdr:rowOff>
    </xdr:from>
    <xdr:to>
      <xdr:col>15</xdr:col>
      <xdr:colOff>50800</xdr:colOff>
      <xdr:row>36</xdr:row>
      <xdr:rowOff>140034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40892"/>
          <a:ext cx="889000" cy="7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140034</xdr:rowOff>
    </xdr:from>
    <xdr:to>
      <xdr:col>10</xdr:col>
      <xdr:colOff>114300</xdr:colOff>
      <xdr:row>36</xdr:row>
      <xdr:rowOff>150741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12234"/>
          <a:ext cx="889000" cy="1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32171</xdr:rowOff>
    </xdr:from>
    <xdr:to>
      <xdr:col>24</xdr:col>
      <xdr:colOff>114300</xdr:colOff>
      <xdr:row>35</xdr:row>
      <xdr:rowOff>133771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3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55048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8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105181</xdr:rowOff>
    </xdr:from>
    <xdr:to>
      <xdr:col>20</xdr:col>
      <xdr:colOff>38100</xdr:colOff>
      <xdr:row>36</xdr:row>
      <xdr:rowOff>35331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0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51858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81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17892</xdr:rowOff>
    </xdr:from>
    <xdr:to>
      <xdr:col>15</xdr:col>
      <xdr:colOff>101600</xdr:colOff>
      <xdr:row>36</xdr:row>
      <xdr:rowOff>119492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136019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6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89234</xdr:rowOff>
    </xdr:from>
    <xdr:to>
      <xdr:col>10</xdr:col>
      <xdr:colOff>165100</xdr:colOff>
      <xdr:row>37</xdr:row>
      <xdr:rowOff>19384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35911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3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99941</xdr:rowOff>
    </xdr:from>
    <xdr:to>
      <xdr:col>6</xdr:col>
      <xdr:colOff>38100</xdr:colOff>
      <xdr:row>37</xdr:row>
      <xdr:rowOff>30091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7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46618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4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166092</xdr:rowOff>
    </xdr:from>
    <xdr:to>
      <xdr:col>24</xdr:col>
      <xdr:colOff>63500</xdr:colOff>
      <xdr:row>57</xdr:row>
      <xdr:rowOff>74712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67292"/>
          <a:ext cx="838200" cy="8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74712</xdr:rowOff>
    </xdr:from>
    <xdr:to>
      <xdr:col>19</xdr:col>
      <xdr:colOff>177800</xdr:colOff>
      <xdr:row>57</xdr:row>
      <xdr:rowOff>129863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47362"/>
          <a:ext cx="889000" cy="5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129863</xdr:rowOff>
    </xdr:from>
    <xdr:to>
      <xdr:col>15</xdr:col>
      <xdr:colOff>50800</xdr:colOff>
      <xdr:row>57</xdr:row>
      <xdr:rowOff>160533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2513"/>
          <a:ext cx="889000" cy="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160533</xdr:rowOff>
    </xdr:from>
    <xdr:to>
      <xdr:col>10</xdr:col>
      <xdr:colOff>114300</xdr:colOff>
      <xdr:row>58</xdr:row>
      <xdr:rowOff>62612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33183"/>
          <a:ext cx="889000" cy="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115292</xdr:rowOff>
    </xdr:from>
    <xdr:to>
      <xdr:col>24</xdr:col>
      <xdr:colOff>114300</xdr:colOff>
      <xdr:row>57</xdr:row>
      <xdr:rowOff>45442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1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138169</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6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23912</xdr:rowOff>
    </xdr:from>
    <xdr:to>
      <xdr:col>20</xdr:col>
      <xdr:colOff>38100</xdr:colOff>
      <xdr:row>57</xdr:row>
      <xdr:rowOff>125512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142039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7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79063</xdr:rowOff>
    </xdr:from>
    <xdr:to>
      <xdr:col>15</xdr:col>
      <xdr:colOff>101600</xdr:colOff>
      <xdr:row>58</xdr:row>
      <xdr:rowOff>9213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340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44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109733</xdr:rowOff>
    </xdr:from>
    <xdr:to>
      <xdr:col>10</xdr:col>
      <xdr:colOff>165100</xdr:colOff>
      <xdr:row>58</xdr:row>
      <xdr:rowOff>39883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8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31010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75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11812</xdr:rowOff>
    </xdr:from>
    <xdr:to>
      <xdr:col>6</xdr:col>
      <xdr:colOff>38100</xdr:colOff>
      <xdr:row>58</xdr:row>
      <xdr:rowOff>113412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104539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4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115174</xdr:rowOff>
    </xdr:from>
    <xdr:to>
      <xdr:col>24</xdr:col>
      <xdr:colOff>63500</xdr:colOff>
      <xdr:row>78</xdr:row>
      <xdr:rowOff>6606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16824"/>
          <a:ext cx="838200" cy="6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115174</xdr:rowOff>
    </xdr:from>
    <xdr:to>
      <xdr:col>19</xdr:col>
      <xdr:colOff>177800</xdr:colOff>
      <xdr:row>78</xdr:row>
      <xdr:rowOff>52081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16824"/>
          <a:ext cx="88900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28422</xdr:rowOff>
    </xdr:from>
    <xdr:to>
      <xdr:col>15</xdr:col>
      <xdr:colOff>50800</xdr:colOff>
      <xdr:row>78</xdr:row>
      <xdr:rowOff>52081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1522"/>
          <a:ext cx="889000" cy="2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123453</xdr:rowOff>
    </xdr:from>
    <xdr:to>
      <xdr:col>10</xdr:col>
      <xdr:colOff>114300</xdr:colOff>
      <xdr:row>78</xdr:row>
      <xdr:rowOff>28422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25103"/>
          <a:ext cx="889000" cy="7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127256</xdr:rowOff>
    </xdr:from>
    <xdr:to>
      <xdr:col>24</xdr:col>
      <xdr:colOff>114300</xdr:colOff>
      <xdr:row>78</xdr:row>
      <xdr:rowOff>57406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2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105683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0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64374</xdr:rowOff>
    </xdr:from>
    <xdr:to>
      <xdr:col>20</xdr:col>
      <xdr:colOff>38100</xdr:colOff>
      <xdr:row>77</xdr:row>
      <xdr:rowOff>165974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6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157101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35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1281</xdr:rowOff>
    </xdr:from>
    <xdr:to>
      <xdr:col>15</xdr:col>
      <xdr:colOff>101600</xdr:colOff>
      <xdr:row>78</xdr:row>
      <xdr:rowOff>102881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7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94008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6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149072</xdr:rowOff>
    </xdr:from>
    <xdr:to>
      <xdr:col>10</xdr:col>
      <xdr:colOff>165100</xdr:colOff>
      <xdr:row>78</xdr:row>
      <xdr:rowOff>79222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5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70349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44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72653</xdr:rowOff>
    </xdr:from>
    <xdr:to>
      <xdr:col>6</xdr:col>
      <xdr:colOff>38100</xdr:colOff>
      <xdr:row>78</xdr:row>
      <xdr:rowOff>2803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19330</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4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74997</xdr:rowOff>
    </xdr:from>
    <xdr:to>
      <xdr:col>24</xdr:col>
      <xdr:colOff>63500</xdr:colOff>
      <xdr:row>96</xdr:row>
      <xdr:rowOff>112598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34197"/>
          <a:ext cx="838200" cy="3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74997</xdr:rowOff>
    </xdr:from>
    <xdr:to>
      <xdr:col>19</xdr:col>
      <xdr:colOff>177800</xdr:colOff>
      <xdr:row>97</xdr:row>
      <xdr:rowOff>56279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34197"/>
          <a:ext cx="889000" cy="15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96962</xdr:rowOff>
    </xdr:from>
    <xdr:to>
      <xdr:col>15</xdr:col>
      <xdr:colOff>50800</xdr:colOff>
      <xdr:row>97</xdr:row>
      <xdr:rowOff>56279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56162"/>
          <a:ext cx="889000" cy="13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96962</xdr:rowOff>
    </xdr:from>
    <xdr:to>
      <xdr:col>10</xdr:col>
      <xdr:colOff>114300</xdr:colOff>
      <xdr:row>98</xdr:row>
      <xdr:rowOff>15461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56162"/>
          <a:ext cx="889000" cy="26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61798</xdr:rowOff>
    </xdr:from>
    <xdr:to>
      <xdr:col>24</xdr:col>
      <xdr:colOff>114300</xdr:colOff>
      <xdr:row>96</xdr:row>
      <xdr:rowOff>163398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2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40225</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9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24197</xdr:rowOff>
    </xdr:from>
    <xdr:to>
      <xdr:col>20</xdr:col>
      <xdr:colOff>38100</xdr:colOff>
      <xdr:row>96</xdr:row>
      <xdr:rowOff>125797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8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116924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7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5479</xdr:rowOff>
    </xdr:from>
    <xdr:to>
      <xdr:col>15</xdr:col>
      <xdr:colOff>101600</xdr:colOff>
      <xdr:row>97</xdr:row>
      <xdr:rowOff>107079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3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98206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2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46162</xdr:rowOff>
    </xdr:from>
    <xdr:to>
      <xdr:col>10</xdr:col>
      <xdr:colOff>165100</xdr:colOff>
      <xdr:row>96</xdr:row>
      <xdr:rowOff>147762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138889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9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136111</xdr:rowOff>
    </xdr:from>
    <xdr:to>
      <xdr:col>6</xdr:col>
      <xdr:colOff>38100</xdr:colOff>
      <xdr:row>98</xdr:row>
      <xdr:rowOff>66261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6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57388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5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121452</xdr:rowOff>
    </xdr:from>
    <xdr:to>
      <xdr:col>55</xdr:col>
      <xdr:colOff>0</xdr:colOff>
      <xdr:row>37</xdr:row>
      <xdr:rowOff>25046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93652"/>
          <a:ext cx="838200" cy="7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25046</xdr:rowOff>
    </xdr:from>
    <xdr:to>
      <xdr:col>50</xdr:col>
      <xdr:colOff>114300</xdr:colOff>
      <xdr:row>37</xdr:row>
      <xdr:rowOff>41800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68696"/>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41800</xdr:rowOff>
    </xdr:from>
    <xdr:to>
      <xdr:col>45</xdr:col>
      <xdr:colOff>177800</xdr:colOff>
      <xdr:row>37</xdr:row>
      <xdr:rowOff>90414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85450"/>
          <a:ext cx="889000" cy="4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95855</xdr:rowOff>
    </xdr:from>
    <xdr:to>
      <xdr:col>41</xdr:col>
      <xdr:colOff>50800</xdr:colOff>
      <xdr:row>37</xdr:row>
      <xdr:rowOff>90414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68055"/>
          <a:ext cx="889000" cy="16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70652</xdr:rowOff>
    </xdr:from>
    <xdr:to>
      <xdr:col>55</xdr:col>
      <xdr:colOff>50800</xdr:colOff>
      <xdr:row>37</xdr:row>
      <xdr:rowOff>802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4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93529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9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145696</xdr:rowOff>
    </xdr:from>
    <xdr:to>
      <xdr:col>50</xdr:col>
      <xdr:colOff>165100</xdr:colOff>
      <xdr:row>37</xdr:row>
      <xdr:rowOff>75846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66973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1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162450</xdr:rowOff>
    </xdr:from>
    <xdr:to>
      <xdr:col>46</xdr:col>
      <xdr:colOff>38100</xdr:colOff>
      <xdr:row>37</xdr:row>
      <xdr:rowOff>92600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83727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27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39614</xdr:rowOff>
    </xdr:from>
    <xdr:to>
      <xdr:col>41</xdr:col>
      <xdr:colOff>101600</xdr:colOff>
      <xdr:row>37</xdr:row>
      <xdr:rowOff>141214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8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132341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7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45055</xdr:rowOff>
    </xdr:from>
    <xdr:to>
      <xdr:col>36</xdr:col>
      <xdr:colOff>165100</xdr:colOff>
      <xdr:row>36</xdr:row>
      <xdr:rowOff>146655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137782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0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40405</xdr:rowOff>
    </xdr:from>
    <xdr:to>
      <xdr:col>55</xdr:col>
      <xdr:colOff>0</xdr:colOff>
      <xdr:row>57</xdr:row>
      <xdr:rowOff>76288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641605"/>
          <a:ext cx="838200" cy="20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40405</xdr:rowOff>
    </xdr:from>
    <xdr:to>
      <xdr:col>50</xdr:col>
      <xdr:colOff>114300</xdr:colOff>
      <xdr:row>57</xdr:row>
      <xdr:rowOff>59535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641605"/>
          <a:ext cx="889000" cy="19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59535</xdr:rowOff>
    </xdr:from>
    <xdr:to>
      <xdr:col>45</xdr:col>
      <xdr:colOff>177800</xdr:colOff>
      <xdr:row>58</xdr:row>
      <xdr:rowOff>30029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32185"/>
          <a:ext cx="889000" cy="14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66443</xdr:rowOff>
    </xdr:from>
    <xdr:to>
      <xdr:col>41</xdr:col>
      <xdr:colOff>50800</xdr:colOff>
      <xdr:row>58</xdr:row>
      <xdr:rowOff>30029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39093"/>
          <a:ext cx="889000" cy="13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25488</xdr:rowOff>
    </xdr:from>
    <xdr:to>
      <xdr:col>55</xdr:col>
      <xdr:colOff>50800</xdr:colOff>
      <xdr:row>57</xdr:row>
      <xdr:rowOff>127088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9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3915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7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161055</xdr:rowOff>
    </xdr:from>
    <xdr:to>
      <xdr:col>50</xdr:col>
      <xdr:colOff>165100</xdr:colOff>
      <xdr:row>56</xdr:row>
      <xdr:rowOff>91205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5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107732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36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8735</xdr:rowOff>
    </xdr:from>
    <xdr:to>
      <xdr:col>46</xdr:col>
      <xdr:colOff>38100</xdr:colOff>
      <xdr:row>57</xdr:row>
      <xdr:rowOff>110335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8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126862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5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150679</xdr:rowOff>
    </xdr:from>
    <xdr:to>
      <xdr:col>41</xdr:col>
      <xdr:colOff>101600</xdr:colOff>
      <xdr:row>58</xdr:row>
      <xdr:rowOff>80829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71956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1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15643</xdr:rowOff>
    </xdr:from>
    <xdr:to>
      <xdr:col>36</xdr:col>
      <xdr:colOff>165100</xdr:colOff>
      <xdr:row>57</xdr:row>
      <xdr:rowOff>117243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8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133770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6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68597</xdr:rowOff>
    </xdr:from>
    <xdr:to>
      <xdr:col>55</xdr:col>
      <xdr:colOff>0</xdr:colOff>
      <xdr:row>77</xdr:row>
      <xdr:rowOff>125509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927347"/>
          <a:ext cx="838200" cy="39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68597</xdr:rowOff>
    </xdr:from>
    <xdr:to>
      <xdr:col>50</xdr:col>
      <xdr:colOff>114300</xdr:colOff>
      <xdr:row>77</xdr:row>
      <xdr:rowOff>116712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927347"/>
          <a:ext cx="889000" cy="39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116712</xdr:rowOff>
    </xdr:from>
    <xdr:to>
      <xdr:col>45</xdr:col>
      <xdr:colOff>177800</xdr:colOff>
      <xdr:row>77</xdr:row>
      <xdr:rowOff>123899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18362"/>
          <a:ext cx="889000" cy="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144830</xdr:rowOff>
    </xdr:from>
    <xdr:to>
      <xdr:col>41</xdr:col>
      <xdr:colOff>50800</xdr:colOff>
      <xdr:row>77</xdr:row>
      <xdr:rowOff>123899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832130"/>
          <a:ext cx="889000" cy="49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74709</xdr:rowOff>
    </xdr:from>
    <xdr:to>
      <xdr:col>55</xdr:col>
      <xdr:colOff>50800</xdr:colOff>
      <xdr:row>78</xdr:row>
      <xdr:rowOff>4859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7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53136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5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17797</xdr:rowOff>
    </xdr:from>
    <xdr:to>
      <xdr:col>50</xdr:col>
      <xdr:colOff>165100</xdr:colOff>
      <xdr:row>75</xdr:row>
      <xdr:rowOff>119397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87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135924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39795" y="1265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65912</xdr:rowOff>
    </xdr:from>
    <xdr:to>
      <xdr:col>46</xdr:col>
      <xdr:colOff>38100</xdr:colOff>
      <xdr:row>77</xdr:row>
      <xdr:rowOff>167512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26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158639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36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73099</xdr:rowOff>
    </xdr:from>
    <xdr:to>
      <xdr:col>41</xdr:col>
      <xdr:colOff>101600</xdr:colOff>
      <xdr:row>78</xdr:row>
      <xdr:rowOff>3249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7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165826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36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94030</xdr:rowOff>
    </xdr:from>
    <xdr:to>
      <xdr:col>36</xdr:col>
      <xdr:colOff>165100</xdr:colOff>
      <xdr:row>75</xdr:row>
      <xdr:rowOff>24180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7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40707</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672795" y="125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10055</xdr:rowOff>
    </xdr:from>
    <xdr:to>
      <xdr:col>55</xdr:col>
      <xdr:colOff>0</xdr:colOff>
      <xdr:row>97</xdr:row>
      <xdr:rowOff>92690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40705"/>
          <a:ext cx="838200" cy="8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10055</xdr:rowOff>
    </xdr:from>
    <xdr:to>
      <xdr:col>50</xdr:col>
      <xdr:colOff>114300</xdr:colOff>
      <xdr:row>97</xdr:row>
      <xdr:rowOff>70960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40705"/>
          <a:ext cx="889000" cy="6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70960</xdr:rowOff>
    </xdr:from>
    <xdr:to>
      <xdr:col>45</xdr:col>
      <xdr:colOff>177800</xdr:colOff>
      <xdr:row>98</xdr:row>
      <xdr:rowOff>40754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01610"/>
          <a:ext cx="889000" cy="14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40754</xdr:rowOff>
    </xdr:from>
    <xdr:to>
      <xdr:col>41</xdr:col>
      <xdr:colOff>50800</xdr:colOff>
      <xdr:row>98</xdr:row>
      <xdr:rowOff>83922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42854"/>
          <a:ext cx="889000" cy="4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41890</xdr:rowOff>
    </xdr:from>
    <xdr:to>
      <xdr:col>55</xdr:col>
      <xdr:colOff>50800</xdr:colOff>
      <xdr:row>97</xdr:row>
      <xdr:rowOff>143490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7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64767</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2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130705</xdr:rowOff>
    </xdr:from>
    <xdr:to>
      <xdr:col>50</xdr:col>
      <xdr:colOff>165100</xdr:colOff>
      <xdr:row>97</xdr:row>
      <xdr:rowOff>60855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8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77382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6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20160</xdr:rowOff>
    </xdr:from>
    <xdr:to>
      <xdr:col>46</xdr:col>
      <xdr:colOff>38100</xdr:colOff>
      <xdr:row>97</xdr:row>
      <xdr:rowOff>121760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5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138287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42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161404</xdr:rowOff>
    </xdr:from>
    <xdr:to>
      <xdr:col>41</xdr:col>
      <xdr:colOff>101600</xdr:colOff>
      <xdr:row>98</xdr:row>
      <xdr:rowOff>91554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9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82681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33122</xdr:rowOff>
    </xdr:from>
    <xdr:to>
      <xdr:col>36</xdr:col>
      <xdr:colOff>165100</xdr:colOff>
      <xdr:row>98</xdr:row>
      <xdr:rowOff>134722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3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125849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2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149344</xdr:rowOff>
    </xdr:from>
    <xdr:to>
      <xdr:col>85</xdr:col>
      <xdr:colOff>127000</xdr:colOff>
      <xdr:row>39</xdr:row>
      <xdr:rowOff>83018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64444"/>
          <a:ext cx="838200" cy="10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149344</xdr:rowOff>
    </xdr:from>
    <xdr:to>
      <xdr:col>81</xdr:col>
      <xdr:colOff>50800</xdr:colOff>
      <xdr:row>39</xdr:row>
      <xdr:rowOff>37026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664444"/>
          <a:ext cx="889000" cy="5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37026</xdr:rowOff>
    </xdr:from>
    <xdr:to>
      <xdr:col>76</xdr:col>
      <xdr:colOff>114300</xdr:colOff>
      <xdr:row>39</xdr:row>
      <xdr:rowOff>58296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23576"/>
          <a:ext cx="889000" cy="2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537</xdr:rowOff>
    </xdr:from>
    <xdr:to>
      <xdr:col>71</xdr:col>
      <xdr:colOff>177800</xdr:colOff>
      <xdr:row>39</xdr:row>
      <xdr:rowOff>58296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87087"/>
          <a:ext cx="889000" cy="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32218</xdr:rowOff>
    </xdr:from>
    <xdr:to>
      <xdr:col>85</xdr:col>
      <xdr:colOff>177800</xdr:colOff>
      <xdr:row>39</xdr:row>
      <xdr:rowOff>133818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1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118595</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98544</xdr:rowOff>
    </xdr:from>
    <xdr:to>
      <xdr:col>81</xdr:col>
      <xdr:colOff>101600</xdr:colOff>
      <xdr:row>39</xdr:row>
      <xdr:rowOff>28694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1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19821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70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157676</xdr:rowOff>
    </xdr:from>
    <xdr:to>
      <xdr:col>76</xdr:col>
      <xdr:colOff>165100</xdr:colOff>
      <xdr:row>39</xdr:row>
      <xdr:rowOff>87826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78953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7496</xdr:rowOff>
    </xdr:from>
    <xdr:to>
      <xdr:col>72</xdr:col>
      <xdr:colOff>38100</xdr:colOff>
      <xdr:row>39</xdr:row>
      <xdr:rowOff>109096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9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100223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8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121187</xdr:rowOff>
    </xdr:from>
    <xdr:to>
      <xdr:col>67</xdr:col>
      <xdr:colOff>101600</xdr:colOff>
      <xdr:row>39</xdr:row>
      <xdr:rowOff>51337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3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42464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128874</xdr:rowOff>
    </xdr:from>
    <xdr:to>
      <xdr:col>85</xdr:col>
      <xdr:colOff>127000</xdr:colOff>
      <xdr:row>75</xdr:row>
      <xdr:rowOff>149439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987624"/>
          <a:ext cx="838200" cy="2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144057</xdr:rowOff>
    </xdr:from>
    <xdr:to>
      <xdr:col>81</xdr:col>
      <xdr:colOff>50800</xdr:colOff>
      <xdr:row>75</xdr:row>
      <xdr:rowOff>149439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002807"/>
          <a:ext cx="889000" cy="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144057</xdr:rowOff>
    </xdr:from>
    <xdr:to>
      <xdr:col>76</xdr:col>
      <xdr:colOff>114300</xdr:colOff>
      <xdr:row>75</xdr:row>
      <xdr:rowOff>157225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02807"/>
          <a:ext cx="889000" cy="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157225</xdr:rowOff>
    </xdr:from>
    <xdr:to>
      <xdr:col>71</xdr:col>
      <xdr:colOff>177800</xdr:colOff>
      <xdr:row>76</xdr:row>
      <xdr:rowOff>12142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15975"/>
          <a:ext cx="889000" cy="2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78074</xdr:rowOff>
    </xdr:from>
    <xdr:to>
      <xdr:col>85</xdr:col>
      <xdr:colOff>177800</xdr:colOff>
      <xdr:row>76</xdr:row>
      <xdr:rowOff>8223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9368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56501</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91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98638</xdr:rowOff>
    </xdr:from>
    <xdr:to>
      <xdr:col>81</xdr:col>
      <xdr:colOff>101600</xdr:colOff>
      <xdr:row>76</xdr:row>
      <xdr:rowOff>28789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573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19916</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305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93257</xdr:rowOff>
    </xdr:from>
    <xdr:to>
      <xdr:col>76</xdr:col>
      <xdr:colOff>165100</xdr:colOff>
      <xdr:row>76</xdr:row>
      <xdr:rowOff>23406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9520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14535</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304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106425</xdr:rowOff>
    </xdr:from>
    <xdr:to>
      <xdr:col>72</xdr:col>
      <xdr:colOff>38100</xdr:colOff>
      <xdr:row>76</xdr:row>
      <xdr:rowOff>36575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27702</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30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132791</xdr:rowOff>
    </xdr:from>
    <xdr:to>
      <xdr:col>67</xdr:col>
      <xdr:colOff>101600</xdr:colOff>
      <xdr:row>76</xdr:row>
      <xdr:rowOff>62942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915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54069</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308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113948</xdr:rowOff>
    </xdr:from>
    <xdr:to>
      <xdr:col>85</xdr:col>
      <xdr:colOff>127000</xdr:colOff>
      <xdr:row>97</xdr:row>
      <xdr:rowOff>22214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573148"/>
          <a:ext cx="838200" cy="7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73935</xdr:rowOff>
    </xdr:from>
    <xdr:to>
      <xdr:col>81</xdr:col>
      <xdr:colOff>50800</xdr:colOff>
      <xdr:row>97</xdr:row>
      <xdr:rowOff>22214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361685"/>
          <a:ext cx="889000" cy="29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33195</xdr:rowOff>
    </xdr:from>
    <xdr:to>
      <xdr:col>76</xdr:col>
      <xdr:colOff>114300</xdr:colOff>
      <xdr:row>95</xdr:row>
      <xdr:rowOff>73935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320945"/>
          <a:ext cx="889000" cy="4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33195</xdr:rowOff>
    </xdr:from>
    <xdr:to>
      <xdr:col>71</xdr:col>
      <xdr:colOff>177800</xdr:colOff>
      <xdr:row>96</xdr:row>
      <xdr:rowOff>85195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320945"/>
          <a:ext cx="889000" cy="2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63148</xdr:rowOff>
    </xdr:from>
    <xdr:to>
      <xdr:col>85</xdr:col>
      <xdr:colOff>177800</xdr:colOff>
      <xdr:row>96</xdr:row>
      <xdr:rowOff>164748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2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86025</xdr:rowOff>
    </xdr:from>
    <xdr:ext cx="599010"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373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142864</xdr:rowOff>
    </xdr:from>
    <xdr:to>
      <xdr:col>81</xdr:col>
      <xdr:colOff>101600</xdr:colOff>
      <xdr:row>97</xdr:row>
      <xdr:rowOff>73014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0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89541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37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23135</xdr:rowOff>
    </xdr:from>
    <xdr:to>
      <xdr:col>76</xdr:col>
      <xdr:colOff>165100</xdr:colOff>
      <xdr:row>95</xdr:row>
      <xdr:rowOff>124735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141262</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08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153845</xdr:rowOff>
    </xdr:from>
    <xdr:to>
      <xdr:col>72</xdr:col>
      <xdr:colOff>38100</xdr:colOff>
      <xdr:row>95</xdr:row>
      <xdr:rowOff>83995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27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100522</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045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34395</xdr:rowOff>
    </xdr:from>
    <xdr:to>
      <xdr:col>67</xdr:col>
      <xdr:colOff>101600</xdr:colOff>
      <xdr:row>96</xdr:row>
      <xdr:rowOff>135995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4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152522</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268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72301</xdr:rowOff>
    </xdr:from>
    <xdr:to>
      <xdr:col>116</xdr:col>
      <xdr:colOff>63500</xdr:colOff>
      <xdr:row>38</xdr:row>
      <xdr:rowOff>164884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587401"/>
          <a:ext cx="8382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103238</xdr:rowOff>
    </xdr:from>
    <xdr:to>
      <xdr:col>111</xdr:col>
      <xdr:colOff>177800</xdr:colOff>
      <xdr:row>38</xdr:row>
      <xdr:rowOff>72301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275438"/>
          <a:ext cx="889000" cy="3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103238</xdr:rowOff>
    </xdr:from>
    <xdr:to>
      <xdr:col>107</xdr:col>
      <xdr:colOff>50800</xdr:colOff>
      <xdr:row>38</xdr:row>
      <xdr:rowOff>84912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275438"/>
          <a:ext cx="889000" cy="3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84912</xdr:rowOff>
    </xdr:from>
    <xdr:to>
      <xdr:col>102</xdr:col>
      <xdr:colOff>114300</xdr:colOff>
      <xdr:row>38</xdr:row>
      <xdr:rowOff>128156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600012"/>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114084</xdr:rowOff>
    </xdr:from>
    <xdr:to>
      <xdr:col>116</xdr:col>
      <xdr:colOff>114300</xdr:colOff>
      <xdr:row>39</xdr:row>
      <xdr:rowOff>44234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2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29011</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4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21501</xdr:rowOff>
    </xdr:from>
    <xdr:to>
      <xdr:col>112</xdr:col>
      <xdr:colOff>38100</xdr:colOff>
      <xdr:row>38</xdr:row>
      <xdr:rowOff>123101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3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114228</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62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52438</xdr:rowOff>
    </xdr:from>
    <xdr:to>
      <xdr:col>107</xdr:col>
      <xdr:colOff>101600</xdr:colOff>
      <xdr:row>36</xdr:row>
      <xdr:rowOff>154038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22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170565</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67111" y="59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34112</xdr:rowOff>
    </xdr:from>
    <xdr:to>
      <xdr:col>102</xdr:col>
      <xdr:colOff>165100</xdr:colOff>
      <xdr:row>38</xdr:row>
      <xdr:rowOff>135712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54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126839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64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77356</xdr:rowOff>
    </xdr:from>
    <xdr:to>
      <xdr:col>98</xdr:col>
      <xdr:colOff>38100</xdr:colOff>
      <xdr:row>39</xdr:row>
      <xdr:rowOff>7506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170083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6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35785</xdr:rowOff>
    </xdr:from>
    <xdr:to>
      <xdr:col>116</xdr:col>
      <xdr:colOff>63500</xdr:colOff>
      <xdr:row>59</xdr:row>
      <xdr:rowOff>38104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151335"/>
          <a:ext cx="8382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37254</xdr:rowOff>
    </xdr:from>
    <xdr:to>
      <xdr:col>111</xdr:col>
      <xdr:colOff>177800</xdr:colOff>
      <xdr:row>59</xdr:row>
      <xdr:rowOff>38104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152804"/>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37254</xdr:rowOff>
    </xdr:from>
    <xdr:to>
      <xdr:col>107</xdr:col>
      <xdr:colOff>50800</xdr:colOff>
      <xdr:row>59</xdr:row>
      <xdr:rowOff>39345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52804"/>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39345</xdr:rowOff>
    </xdr:from>
    <xdr:to>
      <xdr:col>102</xdr:col>
      <xdr:colOff>114300</xdr:colOff>
      <xdr:row>59</xdr:row>
      <xdr:rowOff>39671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154895"/>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156435</xdr:rowOff>
    </xdr:from>
    <xdr:to>
      <xdr:col>116</xdr:col>
      <xdr:colOff>114300</xdr:colOff>
      <xdr:row>59</xdr:row>
      <xdr:rowOff>86585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0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71362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1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158754</xdr:rowOff>
    </xdr:from>
    <xdr:to>
      <xdr:col>112</xdr:col>
      <xdr:colOff>38100</xdr:colOff>
      <xdr:row>59</xdr:row>
      <xdr:rowOff>88904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0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80031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9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157904</xdr:rowOff>
    </xdr:from>
    <xdr:to>
      <xdr:col>107</xdr:col>
      <xdr:colOff>101600</xdr:colOff>
      <xdr:row>59</xdr:row>
      <xdr:rowOff>88054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0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79181</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159995</xdr:rowOff>
    </xdr:from>
    <xdr:to>
      <xdr:col>102</xdr:col>
      <xdr:colOff>165100</xdr:colOff>
      <xdr:row>59</xdr:row>
      <xdr:rowOff>90145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0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81272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9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160321</xdr:rowOff>
    </xdr:from>
    <xdr:to>
      <xdr:col>98</xdr:col>
      <xdr:colOff>38100</xdr:colOff>
      <xdr:row>59</xdr:row>
      <xdr:rowOff>90471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0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81598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9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57000</xdr:rowOff>
    </xdr:from>
    <xdr:to>
      <xdr:col>116</xdr:col>
      <xdr:colOff>62864</xdr:colOff>
      <xdr:row>79</xdr:row>
      <xdr:rowOff>4345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744300"/>
          <a:ext cx="1269" cy="8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8172</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5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4345</xdr:rowOff>
    </xdr:from>
    <xdr:to>
      <xdr:col>116</xdr:col>
      <xdr:colOff>152400</xdr:colOff>
      <xdr:row>79</xdr:row>
      <xdr:rowOff>4345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4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3677</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57000</xdr:rowOff>
    </xdr:from>
    <xdr:to>
      <xdr:col>116</xdr:col>
      <xdr:colOff>152400</xdr:colOff>
      <xdr:row>74</xdr:row>
      <xdr:rowOff>57000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74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156472</xdr:rowOff>
    </xdr:from>
    <xdr:to>
      <xdr:col>116</xdr:col>
      <xdr:colOff>63500</xdr:colOff>
      <xdr:row>74</xdr:row>
      <xdr:rowOff>102438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329422"/>
          <a:ext cx="838200" cy="46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137805</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996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159378</xdr:rowOff>
    </xdr:from>
    <xdr:to>
      <xdr:col>116</xdr:col>
      <xdr:colOff>114300</xdr:colOff>
      <xdr:row>76</xdr:row>
      <xdr:rowOff>89528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156472</xdr:rowOff>
    </xdr:from>
    <xdr:to>
      <xdr:col>111</xdr:col>
      <xdr:colOff>177800</xdr:colOff>
      <xdr:row>73</xdr:row>
      <xdr:rowOff>168199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29422"/>
          <a:ext cx="889000" cy="35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47722</xdr:rowOff>
    </xdr:from>
    <xdr:to>
      <xdr:col>112</xdr:col>
      <xdr:colOff>38100</xdr:colOff>
      <xdr:row>75</xdr:row>
      <xdr:rowOff>149321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064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140448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9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154003</xdr:rowOff>
    </xdr:from>
    <xdr:to>
      <xdr:col>107</xdr:col>
      <xdr:colOff>50800</xdr:colOff>
      <xdr:row>73</xdr:row>
      <xdr:rowOff>168199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669853"/>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46030</xdr:rowOff>
    </xdr:from>
    <xdr:to>
      <xdr:col>107</xdr:col>
      <xdr:colOff>101600</xdr:colOff>
      <xdr:row>75</xdr:row>
      <xdr:rowOff>147630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138757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139540</xdr:rowOff>
    </xdr:from>
    <xdr:to>
      <xdr:col>102</xdr:col>
      <xdr:colOff>114300</xdr:colOff>
      <xdr:row>73</xdr:row>
      <xdr:rowOff>154003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55390"/>
          <a:ext cx="889000" cy="1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64112</xdr:rowOff>
    </xdr:from>
    <xdr:to>
      <xdr:col>102</xdr:col>
      <xdr:colOff>165100</xdr:colOff>
      <xdr:row>75</xdr:row>
      <xdr:rowOff>165712</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2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156839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1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87887</xdr:rowOff>
    </xdr:from>
    <xdr:to>
      <xdr:col>98</xdr:col>
      <xdr:colOff>38100</xdr:colOff>
      <xdr:row>76</xdr:row>
      <xdr:rowOff>18036</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466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9163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3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51638</xdr:rowOff>
    </xdr:from>
    <xdr:to>
      <xdr:col>116</xdr:col>
      <xdr:colOff>114300</xdr:colOff>
      <xdr:row>74</xdr:row>
      <xdr:rowOff>153238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138015</xdr:rowOff>
    </xdr:from>
    <xdr:ext cx="599010"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5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105672</xdr:rowOff>
    </xdr:from>
    <xdr:to>
      <xdr:col>112</xdr:col>
      <xdr:colOff>38100</xdr:colOff>
      <xdr:row>72</xdr:row>
      <xdr:rowOff>35822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27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52349</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23795" y="12053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117399</xdr:rowOff>
    </xdr:from>
    <xdr:to>
      <xdr:col>107</xdr:col>
      <xdr:colOff>101600</xdr:colOff>
      <xdr:row>74</xdr:row>
      <xdr:rowOff>47549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3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64076</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34795" y="1240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103203</xdr:rowOff>
    </xdr:from>
    <xdr:to>
      <xdr:col>102</xdr:col>
      <xdr:colOff>165100</xdr:colOff>
      <xdr:row>74</xdr:row>
      <xdr:rowOff>33353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1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49880</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45795" y="1239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88740</xdr:rowOff>
    </xdr:from>
    <xdr:to>
      <xdr:col>98</xdr:col>
      <xdr:colOff>38100</xdr:colOff>
      <xdr:row>74</xdr:row>
      <xdr:rowOff>18890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35417</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56795" y="1237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原子力発電所を有していること、半島特有の地形的条件により施設数が多いこと等の要因から高い数値となっている。多様化・高度化する町民ニーズや将来的な行政需要に対応しながら、引き続き定員管理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国の繰出基準に準じて特別会計及び企業会計へ繰出しを行い、これによって特別会計等の収支の均衡が保たれており急速な減額は難しいものの、効率的かつ安定的な経営に取り組み繰出金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積立金は電源立地地域対策交付金を活用して公共用施設維持運営基金積立金を積み立てを実施し、増加したことにより高い数値となっている。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普通建設事業費については放射線防護施設新築工事、地域博物館等整備、障がい者グループホーム新築工事などの完了により前年度と比べて低い数値となっている。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限られた財源の中で、多様化・高度化する町民ニーズに的確に対応した事業・施策の必要性及び妥当性を検証し、町民が安全・安心に暮らせるため、長期的視点に立った財政運営に努める。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88972</xdr:rowOff>
    </xdr:from>
    <xdr:to>
      <xdr:col>24</xdr:col>
      <xdr:colOff>63500</xdr:colOff>
      <xdr:row>37</xdr:row>
      <xdr:rowOff>3628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61172"/>
          <a:ext cx="838200" cy="8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3628</xdr:rowOff>
    </xdr:from>
    <xdr:to>
      <xdr:col>19</xdr:col>
      <xdr:colOff>177800</xdr:colOff>
      <xdr:row>37</xdr:row>
      <xdr:rowOff>63827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47278"/>
          <a:ext cx="88900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63827</xdr:rowOff>
    </xdr:from>
    <xdr:to>
      <xdr:col>15</xdr:col>
      <xdr:colOff>50800</xdr:colOff>
      <xdr:row>37</xdr:row>
      <xdr:rowOff>79828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07477"/>
          <a:ext cx="889000" cy="1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147102</xdr:rowOff>
    </xdr:from>
    <xdr:to>
      <xdr:col>10</xdr:col>
      <xdr:colOff>114300</xdr:colOff>
      <xdr:row>37</xdr:row>
      <xdr:rowOff>79828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319302"/>
          <a:ext cx="889000" cy="10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38172</xdr:rowOff>
    </xdr:from>
    <xdr:to>
      <xdr:col>24</xdr:col>
      <xdr:colOff>114300</xdr:colOff>
      <xdr:row>36</xdr:row>
      <xdr:rowOff>139772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1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16599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8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124278</xdr:rowOff>
    </xdr:from>
    <xdr:to>
      <xdr:col>20</xdr:col>
      <xdr:colOff>38100</xdr:colOff>
      <xdr:row>37</xdr:row>
      <xdr:rowOff>54428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45555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8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13027</xdr:rowOff>
    </xdr:from>
    <xdr:to>
      <xdr:col>15</xdr:col>
      <xdr:colOff>101600</xdr:colOff>
      <xdr:row>37</xdr:row>
      <xdr:rowOff>114627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5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105754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4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29028</xdr:rowOff>
    </xdr:from>
    <xdr:to>
      <xdr:col>10</xdr:col>
      <xdr:colOff>165100</xdr:colOff>
      <xdr:row>37</xdr:row>
      <xdr:rowOff>130628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7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121755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6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96302</xdr:rowOff>
    </xdr:from>
    <xdr:to>
      <xdr:col>6</xdr:col>
      <xdr:colOff>38100</xdr:colOff>
      <xdr:row>37</xdr:row>
      <xdr:rowOff>26452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42979</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604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23775</xdr:rowOff>
    </xdr:from>
    <xdr:to>
      <xdr:col>24</xdr:col>
      <xdr:colOff>63500</xdr:colOff>
      <xdr:row>57</xdr:row>
      <xdr:rowOff>5379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624975"/>
          <a:ext cx="838200" cy="15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53064</xdr:rowOff>
    </xdr:from>
    <xdr:to>
      <xdr:col>19</xdr:col>
      <xdr:colOff>177800</xdr:colOff>
      <xdr:row>57</xdr:row>
      <xdr:rowOff>5379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654264"/>
          <a:ext cx="889000" cy="12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53064</xdr:rowOff>
    </xdr:from>
    <xdr:to>
      <xdr:col>15</xdr:col>
      <xdr:colOff>50800</xdr:colOff>
      <xdr:row>56</xdr:row>
      <xdr:rowOff>93835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654264"/>
          <a:ext cx="889000" cy="4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21321</xdr:rowOff>
    </xdr:from>
    <xdr:to>
      <xdr:col>10</xdr:col>
      <xdr:colOff>114300</xdr:colOff>
      <xdr:row>56</xdr:row>
      <xdr:rowOff>93835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22521"/>
          <a:ext cx="889000" cy="7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144425</xdr:rowOff>
    </xdr:from>
    <xdr:to>
      <xdr:col>24</xdr:col>
      <xdr:colOff>114300</xdr:colOff>
      <xdr:row>56</xdr:row>
      <xdr:rowOff>74575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7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167302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2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126029</xdr:rowOff>
    </xdr:from>
    <xdr:to>
      <xdr:col>20</xdr:col>
      <xdr:colOff>38100</xdr:colOff>
      <xdr:row>57</xdr:row>
      <xdr:rowOff>56179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47306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1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2264</xdr:rowOff>
    </xdr:from>
    <xdr:to>
      <xdr:col>15</xdr:col>
      <xdr:colOff>101600</xdr:colOff>
      <xdr:row>56</xdr:row>
      <xdr:rowOff>103864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0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120391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78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43035</xdr:rowOff>
    </xdr:from>
    <xdr:to>
      <xdr:col>10</xdr:col>
      <xdr:colOff>165100</xdr:colOff>
      <xdr:row>56</xdr:row>
      <xdr:rowOff>144635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135762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3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141971</xdr:rowOff>
    </xdr:from>
    <xdr:to>
      <xdr:col>6</xdr:col>
      <xdr:colOff>38100</xdr:colOff>
      <xdr:row>56</xdr:row>
      <xdr:rowOff>72121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7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63248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6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91846</xdr:rowOff>
    </xdr:from>
    <xdr:to>
      <xdr:col>24</xdr:col>
      <xdr:colOff>63500</xdr:colOff>
      <xdr:row>73</xdr:row>
      <xdr:rowOff>40732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36246"/>
          <a:ext cx="838200" cy="12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40732</xdr:rowOff>
    </xdr:from>
    <xdr:to>
      <xdr:col>19</xdr:col>
      <xdr:colOff>177800</xdr:colOff>
      <xdr:row>75</xdr:row>
      <xdr:rowOff>152022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556582"/>
          <a:ext cx="889000" cy="4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120063</xdr:rowOff>
    </xdr:from>
    <xdr:to>
      <xdr:col>15</xdr:col>
      <xdr:colOff>50800</xdr:colOff>
      <xdr:row>75</xdr:row>
      <xdr:rowOff>152022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78813"/>
          <a:ext cx="889000" cy="3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120063</xdr:rowOff>
    </xdr:from>
    <xdr:to>
      <xdr:col>10</xdr:col>
      <xdr:colOff>114300</xdr:colOff>
      <xdr:row>76</xdr:row>
      <xdr:rowOff>145963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78813"/>
          <a:ext cx="889000" cy="19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41046</xdr:rowOff>
    </xdr:from>
    <xdr:to>
      <xdr:col>24</xdr:col>
      <xdr:colOff>114300</xdr:colOff>
      <xdr:row>72</xdr:row>
      <xdr:rowOff>142646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8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63923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3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161382</xdr:rowOff>
    </xdr:from>
    <xdr:to>
      <xdr:col>20</xdr:col>
      <xdr:colOff>38100</xdr:colOff>
      <xdr:row>73</xdr:row>
      <xdr:rowOff>91532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50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108059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28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101222</xdr:rowOff>
    </xdr:from>
    <xdr:to>
      <xdr:col>15</xdr:col>
      <xdr:colOff>101600</xdr:colOff>
      <xdr:row>76</xdr:row>
      <xdr:rowOff>31372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5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22499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5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69263</xdr:rowOff>
    </xdr:from>
    <xdr:to>
      <xdr:col>10</xdr:col>
      <xdr:colOff>165100</xdr:colOff>
      <xdr:row>75</xdr:row>
      <xdr:rowOff>170864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28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161991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2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95163</xdr:rowOff>
    </xdr:from>
    <xdr:to>
      <xdr:col>6</xdr:col>
      <xdr:colOff>38100</xdr:colOff>
      <xdr:row>77</xdr:row>
      <xdr:rowOff>25313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41841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0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136911</xdr:rowOff>
    </xdr:from>
    <xdr:to>
      <xdr:col>24</xdr:col>
      <xdr:colOff>63500</xdr:colOff>
      <xdr:row>96</xdr:row>
      <xdr:rowOff>54166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24661"/>
          <a:ext cx="838200" cy="8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136911</xdr:rowOff>
    </xdr:from>
    <xdr:to>
      <xdr:col>19</xdr:col>
      <xdr:colOff>177800</xdr:colOff>
      <xdr:row>95</xdr:row>
      <xdr:rowOff>170709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424661"/>
          <a:ext cx="889000" cy="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170709</xdr:rowOff>
    </xdr:from>
    <xdr:to>
      <xdr:col>15</xdr:col>
      <xdr:colOff>50800</xdr:colOff>
      <xdr:row>96</xdr:row>
      <xdr:rowOff>23510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458459"/>
          <a:ext cx="889000" cy="2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23510</xdr:rowOff>
    </xdr:from>
    <xdr:to>
      <xdr:col>10</xdr:col>
      <xdr:colOff>114300</xdr:colOff>
      <xdr:row>97</xdr:row>
      <xdr:rowOff>31835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482710"/>
          <a:ext cx="889000" cy="17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3366</xdr:rowOff>
    </xdr:from>
    <xdr:to>
      <xdr:col>24</xdr:col>
      <xdr:colOff>114300</xdr:colOff>
      <xdr:row>96</xdr:row>
      <xdr:rowOff>104966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6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26243</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13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86111</xdr:rowOff>
    </xdr:from>
    <xdr:to>
      <xdr:col>20</xdr:col>
      <xdr:colOff>38100</xdr:colOff>
      <xdr:row>96</xdr:row>
      <xdr:rowOff>16261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32788</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14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119909</xdr:rowOff>
    </xdr:from>
    <xdr:to>
      <xdr:col>15</xdr:col>
      <xdr:colOff>101600</xdr:colOff>
      <xdr:row>96</xdr:row>
      <xdr:rowOff>50059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40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66586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18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144160</xdr:rowOff>
    </xdr:from>
    <xdr:to>
      <xdr:col>10</xdr:col>
      <xdr:colOff>165100</xdr:colOff>
      <xdr:row>96</xdr:row>
      <xdr:rowOff>74310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43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90837</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207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152485</xdr:rowOff>
    </xdr:from>
    <xdr:to>
      <xdr:col>6</xdr:col>
      <xdr:colOff>38100</xdr:colOff>
      <xdr:row>97</xdr:row>
      <xdr:rowOff>82635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1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99162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38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39459</xdr:rowOff>
    </xdr:from>
    <xdr:to>
      <xdr:col>55</xdr:col>
      <xdr:colOff>0</xdr:colOff>
      <xdr:row>57</xdr:row>
      <xdr:rowOff>69958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12109"/>
          <a:ext cx="838200" cy="3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39459</xdr:rowOff>
    </xdr:from>
    <xdr:to>
      <xdr:col>50</xdr:col>
      <xdr:colOff>114300</xdr:colOff>
      <xdr:row>57</xdr:row>
      <xdr:rowOff>122818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12109"/>
          <a:ext cx="889000" cy="8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122818</xdr:rowOff>
    </xdr:from>
    <xdr:to>
      <xdr:col>45</xdr:col>
      <xdr:colOff>177800</xdr:colOff>
      <xdr:row>57</xdr:row>
      <xdr:rowOff>149141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95468"/>
          <a:ext cx="889000" cy="2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147765</xdr:rowOff>
    </xdr:from>
    <xdr:to>
      <xdr:col>41</xdr:col>
      <xdr:colOff>50800</xdr:colOff>
      <xdr:row>57</xdr:row>
      <xdr:rowOff>149141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0415"/>
          <a:ext cx="889000" cy="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19158</xdr:rowOff>
    </xdr:from>
    <xdr:to>
      <xdr:col>55</xdr:col>
      <xdr:colOff>50800</xdr:colOff>
      <xdr:row>57</xdr:row>
      <xdr:rowOff>120758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169035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7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160109</xdr:rowOff>
    </xdr:from>
    <xdr:to>
      <xdr:col>50</xdr:col>
      <xdr:colOff>165100</xdr:colOff>
      <xdr:row>57</xdr:row>
      <xdr:rowOff>90259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81386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5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72018</xdr:rowOff>
    </xdr:from>
    <xdr:to>
      <xdr:col>46</xdr:col>
      <xdr:colOff>38100</xdr:colOff>
      <xdr:row>58</xdr:row>
      <xdr:rowOff>2168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164745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98341</xdr:rowOff>
    </xdr:from>
    <xdr:to>
      <xdr:col>41</xdr:col>
      <xdr:colOff>101600</xdr:colOff>
      <xdr:row>58</xdr:row>
      <xdr:rowOff>28491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7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19618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6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96965</xdr:rowOff>
    </xdr:from>
    <xdr:to>
      <xdr:col>36</xdr:col>
      <xdr:colOff>165100</xdr:colOff>
      <xdr:row>58</xdr:row>
      <xdr:rowOff>27115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6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18242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6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73534</xdr:rowOff>
    </xdr:from>
    <xdr:to>
      <xdr:col>55</xdr:col>
      <xdr:colOff>0</xdr:colOff>
      <xdr:row>77</xdr:row>
      <xdr:rowOff>122162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932284"/>
          <a:ext cx="838200" cy="39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73534</xdr:rowOff>
    </xdr:from>
    <xdr:to>
      <xdr:col>50</xdr:col>
      <xdr:colOff>114300</xdr:colOff>
      <xdr:row>76</xdr:row>
      <xdr:rowOff>81077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2932284"/>
          <a:ext cx="889000" cy="17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81077</xdr:rowOff>
    </xdr:from>
    <xdr:to>
      <xdr:col>45</xdr:col>
      <xdr:colOff>177800</xdr:colOff>
      <xdr:row>77</xdr:row>
      <xdr:rowOff>50074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11277"/>
          <a:ext cx="889000" cy="14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80122</xdr:rowOff>
    </xdr:from>
    <xdr:to>
      <xdr:col>41</xdr:col>
      <xdr:colOff>50800</xdr:colOff>
      <xdr:row>77</xdr:row>
      <xdr:rowOff>50074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938872"/>
          <a:ext cx="889000" cy="3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71362</xdr:rowOff>
    </xdr:from>
    <xdr:to>
      <xdr:col>55</xdr:col>
      <xdr:colOff>50800</xdr:colOff>
      <xdr:row>78</xdr:row>
      <xdr:rowOff>1512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49789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5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22734</xdr:rowOff>
    </xdr:from>
    <xdr:to>
      <xdr:col>50</xdr:col>
      <xdr:colOff>165100</xdr:colOff>
      <xdr:row>75</xdr:row>
      <xdr:rowOff>124334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8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140861</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265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30277</xdr:rowOff>
    </xdr:from>
    <xdr:to>
      <xdr:col>46</xdr:col>
      <xdr:colOff>38100</xdr:colOff>
      <xdr:row>76</xdr:row>
      <xdr:rowOff>131877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6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148405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83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170724</xdr:rowOff>
    </xdr:from>
    <xdr:to>
      <xdr:col>41</xdr:col>
      <xdr:colOff>101600</xdr:colOff>
      <xdr:row>77</xdr:row>
      <xdr:rowOff>100874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0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117401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7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29322</xdr:rowOff>
    </xdr:from>
    <xdr:to>
      <xdr:col>36</xdr:col>
      <xdr:colOff>165100</xdr:colOff>
      <xdr:row>75</xdr:row>
      <xdr:rowOff>130922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88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147449</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672795" y="1266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48526</xdr:rowOff>
    </xdr:from>
    <xdr:to>
      <xdr:col>55</xdr:col>
      <xdr:colOff>0</xdr:colOff>
      <xdr:row>94</xdr:row>
      <xdr:rowOff>77352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5993376"/>
          <a:ext cx="838200" cy="20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48526</xdr:rowOff>
    </xdr:from>
    <xdr:to>
      <xdr:col>50</xdr:col>
      <xdr:colOff>114300</xdr:colOff>
      <xdr:row>94</xdr:row>
      <xdr:rowOff>116295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5993376"/>
          <a:ext cx="889000" cy="23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94039</xdr:rowOff>
    </xdr:from>
    <xdr:to>
      <xdr:col>45</xdr:col>
      <xdr:colOff>177800</xdr:colOff>
      <xdr:row>94</xdr:row>
      <xdr:rowOff>116295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210339"/>
          <a:ext cx="889000" cy="2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37274</xdr:rowOff>
    </xdr:from>
    <xdr:to>
      <xdr:col>41</xdr:col>
      <xdr:colOff>50800</xdr:colOff>
      <xdr:row>94</xdr:row>
      <xdr:rowOff>94039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153574"/>
          <a:ext cx="889000" cy="5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26552</xdr:rowOff>
    </xdr:from>
    <xdr:to>
      <xdr:col>55</xdr:col>
      <xdr:colOff>50800</xdr:colOff>
      <xdr:row>94</xdr:row>
      <xdr:rowOff>128152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14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49429</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99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169176</xdr:rowOff>
    </xdr:from>
    <xdr:to>
      <xdr:col>50</xdr:col>
      <xdr:colOff>165100</xdr:colOff>
      <xdr:row>93</xdr:row>
      <xdr:rowOff>99326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594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115853</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717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65495</xdr:rowOff>
    </xdr:from>
    <xdr:to>
      <xdr:col>46</xdr:col>
      <xdr:colOff>38100</xdr:colOff>
      <xdr:row>94</xdr:row>
      <xdr:rowOff>167095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18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12172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595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43239</xdr:rowOff>
    </xdr:from>
    <xdr:to>
      <xdr:col>41</xdr:col>
      <xdr:colOff>101600</xdr:colOff>
      <xdr:row>94</xdr:row>
      <xdr:rowOff>144839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15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161366</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5934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157924</xdr:rowOff>
    </xdr:from>
    <xdr:to>
      <xdr:col>36</xdr:col>
      <xdr:colOff>165100</xdr:colOff>
      <xdr:row>94</xdr:row>
      <xdr:rowOff>88074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10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104601</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5878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35009</xdr:rowOff>
    </xdr:from>
    <xdr:to>
      <xdr:col>85</xdr:col>
      <xdr:colOff>127000</xdr:colOff>
      <xdr:row>36</xdr:row>
      <xdr:rowOff>50698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035759"/>
          <a:ext cx="838200" cy="18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35009</xdr:rowOff>
    </xdr:from>
    <xdr:to>
      <xdr:col>81</xdr:col>
      <xdr:colOff>50800</xdr:colOff>
      <xdr:row>35</xdr:row>
      <xdr:rowOff>167079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035759"/>
          <a:ext cx="889000" cy="1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167079</xdr:rowOff>
    </xdr:from>
    <xdr:to>
      <xdr:col>76</xdr:col>
      <xdr:colOff>114300</xdr:colOff>
      <xdr:row>37</xdr:row>
      <xdr:rowOff>40366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167829"/>
          <a:ext cx="889000" cy="21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40366</xdr:rowOff>
    </xdr:from>
    <xdr:to>
      <xdr:col>71</xdr:col>
      <xdr:colOff>177800</xdr:colOff>
      <xdr:row>37</xdr:row>
      <xdr:rowOff>48504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84016"/>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171348</xdr:rowOff>
    </xdr:from>
    <xdr:to>
      <xdr:col>85</xdr:col>
      <xdr:colOff>177800</xdr:colOff>
      <xdr:row>36</xdr:row>
      <xdr:rowOff>101498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22775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2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155659</xdr:rowOff>
    </xdr:from>
    <xdr:to>
      <xdr:col>81</xdr:col>
      <xdr:colOff>101600</xdr:colOff>
      <xdr:row>35</xdr:row>
      <xdr:rowOff>85809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98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102336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76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116279</xdr:rowOff>
    </xdr:from>
    <xdr:to>
      <xdr:col>76</xdr:col>
      <xdr:colOff>165100</xdr:colOff>
      <xdr:row>36</xdr:row>
      <xdr:rowOff>46429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1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62956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9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161016</xdr:rowOff>
    </xdr:from>
    <xdr:to>
      <xdr:col>72</xdr:col>
      <xdr:colOff>38100</xdr:colOff>
      <xdr:row>37</xdr:row>
      <xdr:rowOff>91166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3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82293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2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169154</xdr:rowOff>
    </xdr:from>
    <xdr:to>
      <xdr:col>67</xdr:col>
      <xdr:colOff>101600</xdr:colOff>
      <xdr:row>37</xdr:row>
      <xdr:rowOff>99304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90431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3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164302</xdr:rowOff>
    </xdr:from>
    <xdr:to>
      <xdr:col>85</xdr:col>
      <xdr:colOff>127000</xdr:colOff>
      <xdr:row>55</xdr:row>
      <xdr:rowOff>47927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422602"/>
          <a:ext cx="838200" cy="5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164302</xdr:rowOff>
    </xdr:from>
    <xdr:to>
      <xdr:col>81</xdr:col>
      <xdr:colOff>50800</xdr:colOff>
      <xdr:row>55</xdr:row>
      <xdr:rowOff>33493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22602"/>
          <a:ext cx="8890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33493</xdr:rowOff>
    </xdr:from>
    <xdr:to>
      <xdr:col>76</xdr:col>
      <xdr:colOff>114300</xdr:colOff>
      <xdr:row>56</xdr:row>
      <xdr:rowOff>6193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463243"/>
          <a:ext cx="889000" cy="1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84722</xdr:rowOff>
    </xdr:from>
    <xdr:to>
      <xdr:col>71</xdr:col>
      <xdr:colOff>177800</xdr:colOff>
      <xdr:row>56</xdr:row>
      <xdr:rowOff>6193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514472"/>
          <a:ext cx="889000" cy="9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168577</xdr:rowOff>
    </xdr:from>
    <xdr:to>
      <xdr:col>85</xdr:col>
      <xdr:colOff>177800</xdr:colOff>
      <xdr:row>55</xdr:row>
      <xdr:rowOff>98727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2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20004</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7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113502</xdr:rowOff>
    </xdr:from>
    <xdr:to>
      <xdr:col>81</xdr:col>
      <xdr:colOff>101600</xdr:colOff>
      <xdr:row>55</xdr:row>
      <xdr:rowOff>43652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3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60179</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14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154143</xdr:rowOff>
    </xdr:from>
    <xdr:to>
      <xdr:col>76</xdr:col>
      <xdr:colOff>165100</xdr:colOff>
      <xdr:row>55</xdr:row>
      <xdr:rowOff>84293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1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100820</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1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126843</xdr:rowOff>
    </xdr:from>
    <xdr:to>
      <xdr:col>72</xdr:col>
      <xdr:colOff>38100</xdr:colOff>
      <xdr:row>56</xdr:row>
      <xdr:rowOff>56993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5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48120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649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33922</xdr:rowOff>
    </xdr:from>
    <xdr:to>
      <xdr:col>67</xdr:col>
      <xdr:colOff>101600</xdr:colOff>
      <xdr:row>55</xdr:row>
      <xdr:rowOff>135522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46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152049</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23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149344</xdr:rowOff>
    </xdr:from>
    <xdr:to>
      <xdr:col>85</xdr:col>
      <xdr:colOff>127000</xdr:colOff>
      <xdr:row>79</xdr:row>
      <xdr:rowOff>83018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22444"/>
          <a:ext cx="838200" cy="10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149344</xdr:rowOff>
    </xdr:from>
    <xdr:to>
      <xdr:col>81</xdr:col>
      <xdr:colOff>50800</xdr:colOff>
      <xdr:row>79</xdr:row>
      <xdr:rowOff>37026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22444"/>
          <a:ext cx="889000" cy="5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37026</xdr:rowOff>
    </xdr:from>
    <xdr:to>
      <xdr:col>76</xdr:col>
      <xdr:colOff>114300</xdr:colOff>
      <xdr:row>79</xdr:row>
      <xdr:rowOff>58297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81576"/>
          <a:ext cx="889000" cy="2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536</xdr:rowOff>
    </xdr:from>
    <xdr:to>
      <xdr:col>71</xdr:col>
      <xdr:colOff>177800</xdr:colOff>
      <xdr:row>79</xdr:row>
      <xdr:rowOff>58297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45086"/>
          <a:ext cx="889000" cy="5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32218</xdr:rowOff>
    </xdr:from>
    <xdr:to>
      <xdr:col>85</xdr:col>
      <xdr:colOff>177800</xdr:colOff>
      <xdr:row>79</xdr:row>
      <xdr:rowOff>133818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7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118595</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98544</xdr:rowOff>
    </xdr:from>
    <xdr:to>
      <xdr:col>81</xdr:col>
      <xdr:colOff>101600</xdr:colOff>
      <xdr:row>79</xdr:row>
      <xdr:rowOff>28694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7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19821</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56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157676</xdr:rowOff>
    </xdr:from>
    <xdr:to>
      <xdr:col>76</xdr:col>
      <xdr:colOff>165100</xdr:colOff>
      <xdr:row>79</xdr:row>
      <xdr:rowOff>87826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3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78953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2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7497</xdr:rowOff>
    </xdr:from>
    <xdr:to>
      <xdr:col>72</xdr:col>
      <xdr:colOff>38100</xdr:colOff>
      <xdr:row>79</xdr:row>
      <xdr:rowOff>109097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5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100224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4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121186</xdr:rowOff>
    </xdr:from>
    <xdr:to>
      <xdr:col>67</xdr:col>
      <xdr:colOff>101600</xdr:colOff>
      <xdr:row>79</xdr:row>
      <xdr:rowOff>51336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9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42463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8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128873</xdr:rowOff>
    </xdr:from>
    <xdr:to>
      <xdr:col>85</xdr:col>
      <xdr:colOff>127000</xdr:colOff>
      <xdr:row>95</xdr:row>
      <xdr:rowOff>149439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416623"/>
          <a:ext cx="838200" cy="2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144058</xdr:rowOff>
    </xdr:from>
    <xdr:to>
      <xdr:col>81</xdr:col>
      <xdr:colOff>50800</xdr:colOff>
      <xdr:row>95</xdr:row>
      <xdr:rowOff>149439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431808"/>
          <a:ext cx="889000" cy="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144058</xdr:rowOff>
    </xdr:from>
    <xdr:to>
      <xdr:col>76</xdr:col>
      <xdr:colOff>114300</xdr:colOff>
      <xdr:row>95</xdr:row>
      <xdr:rowOff>157225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431808"/>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157225</xdr:rowOff>
    </xdr:from>
    <xdr:to>
      <xdr:col>71</xdr:col>
      <xdr:colOff>177800</xdr:colOff>
      <xdr:row>96</xdr:row>
      <xdr:rowOff>12142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444975"/>
          <a:ext cx="889000" cy="2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78073</xdr:rowOff>
    </xdr:from>
    <xdr:to>
      <xdr:col>85</xdr:col>
      <xdr:colOff>177800</xdr:colOff>
      <xdr:row>96</xdr:row>
      <xdr:rowOff>8223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36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56500</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34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98639</xdr:rowOff>
    </xdr:from>
    <xdr:to>
      <xdr:col>81</xdr:col>
      <xdr:colOff>101600</xdr:colOff>
      <xdr:row>96</xdr:row>
      <xdr:rowOff>28789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8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19916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7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93258</xdr:rowOff>
    </xdr:from>
    <xdr:to>
      <xdr:col>76</xdr:col>
      <xdr:colOff>165100</xdr:colOff>
      <xdr:row>96</xdr:row>
      <xdr:rowOff>23408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8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14535</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73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106425</xdr:rowOff>
    </xdr:from>
    <xdr:to>
      <xdr:col>72</xdr:col>
      <xdr:colOff>38100</xdr:colOff>
      <xdr:row>96</xdr:row>
      <xdr:rowOff>36575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27702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8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132792</xdr:rowOff>
    </xdr:from>
    <xdr:to>
      <xdr:col>67</xdr:col>
      <xdr:colOff>101600</xdr:colOff>
      <xdr:row>96</xdr:row>
      <xdr:rowOff>62942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2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54069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51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民生費は認知症グループホーム新築工事の実施に伴い、類似団体平均値を大きく上回る数値となっている。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土木費は新たな道路新設改良工事等の大型事業の実施に伴い、類似団体平均値を大きく上回る数値となっている。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総務費は公共用施設維持運営基金積立により数値が上昇し、類似団体平均値を上回る数値となっている。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商工費は令和３年度に落雷により一部焼失した温泉温浴施設の復旧工事の完了により数値が大きく減少し、類似団体平均値を下回る数値となっている。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今後も人口減少が見込まれる中、健全な財政運営を継続するためにも事務事業を見直し、取捨選択や財源の確保が必要である。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事業量の増加もあり、人件費・物件費等が物価上昇の影響で高騰し、町財政を圧迫した結果、財政調整基金の取り崩しを行っている。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伊方発電所を立地している関係で財政の弾力性は確保できているものの、過度に伊方発電所に依存しない健全な財政運営を目指すため、内部努力を徹底し、更なる行政改革の推進を図っていく必要がある。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水道事業会計及び令和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年度から下水道事業会計が地方公営企業法を適用している。</a:t>
          </a: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年度にかけては大規模工事の増加及び人件費の上昇、物価高騰の影響等により一般会計の黒字額が</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年度は減少している。</a:t>
          </a:r>
        </a:p>
        <a:p>
          <a:r>
            <a:rPr kumimoji="1" lang="ja-JP" altLang="en-US" sz="1400">
              <a:latin typeface="ＭＳ ゴシック" pitchFamily="49" charset="-128"/>
              <a:ea typeface="ＭＳ ゴシック" pitchFamily="49" charset="-128"/>
            </a:rPr>
            <a:t>　一般会計以外の会計は決算見込みを判断し、繰り出しを行っているため、各会計の黒字額は低い水準である。引き続き適正化を図る。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財源対策債が</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百万円減少しているが、令和３年度に落雷により一部焼失した温泉温浴施設の復旧工事を実施した単独事業災害復旧債の元金が償還開始となったことにより、</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百万円増加したことが主な原因として</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百万円の増加となっている。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財政上有利な町債については活用していく予定としているが、綿密な中長期財政計画を樹立し、当該年度の起債額を判断し、今後の人口減少や減収に備え弾力性のある財政運営に努める。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一般会計等に係る地方債の現在については、借入額の抑制などにより、臨時財政対策債が</a:t>
          </a:r>
          <a:r>
            <a:rPr kumimoji="1" lang="en-US" altLang="ja-JP" sz="1400">
              <a:latin typeface="ＭＳ ゴシック" pitchFamily="49" charset="-128"/>
              <a:ea typeface="ＭＳ ゴシック" pitchFamily="49" charset="-128"/>
            </a:rPr>
            <a:t>298</a:t>
          </a:r>
          <a:r>
            <a:rPr kumimoji="1" lang="ja-JP" altLang="en-US" sz="1400">
              <a:latin typeface="ＭＳ ゴシック" pitchFamily="49" charset="-128"/>
              <a:ea typeface="ＭＳ ゴシック" pitchFamily="49" charset="-128"/>
            </a:rPr>
            <a:t>百万円の減少、一般単独事業債の</a:t>
          </a:r>
          <a:r>
            <a:rPr kumimoji="1" lang="en-US" altLang="ja-JP" sz="1400">
              <a:latin typeface="ＭＳ ゴシック" pitchFamily="49" charset="-128"/>
              <a:ea typeface="ＭＳ ゴシック" pitchFamily="49" charset="-128"/>
            </a:rPr>
            <a:t>316</a:t>
          </a:r>
          <a:r>
            <a:rPr kumimoji="1" lang="ja-JP" altLang="en-US" sz="1400">
              <a:latin typeface="ＭＳ ゴシック" pitchFamily="49" charset="-128"/>
              <a:ea typeface="ＭＳ ゴシック" pitchFamily="49" charset="-128"/>
            </a:rPr>
            <a:t>百万円の減少等により、</a:t>
          </a:r>
          <a:r>
            <a:rPr kumimoji="1" lang="en-US" altLang="ja-JP" sz="1400">
              <a:latin typeface="ＭＳ ゴシック" pitchFamily="49" charset="-128"/>
              <a:ea typeface="ＭＳ ゴシック" pitchFamily="49" charset="-128"/>
            </a:rPr>
            <a:t>319</a:t>
          </a:r>
          <a:r>
            <a:rPr kumimoji="1" lang="ja-JP" altLang="en-US" sz="1400">
              <a:latin typeface="ＭＳ ゴシック" pitchFamily="49" charset="-128"/>
              <a:ea typeface="ＭＳ ゴシック" pitchFamily="49" charset="-128"/>
            </a:rPr>
            <a:t>百万円の減少となっている。</a:t>
          </a:r>
        </a:p>
        <a:p>
          <a:r>
            <a:rPr kumimoji="1" lang="ja-JP" altLang="en-US" sz="1400">
              <a:latin typeface="ＭＳ ゴシック" pitchFamily="49" charset="-128"/>
              <a:ea typeface="ＭＳ ゴシック" pitchFamily="49" charset="-128"/>
            </a:rPr>
            <a:t>　充当可能財源については充当可能基金において、財源不足を補うため﻿財政調整基金が</a:t>
          </a:r>
          <a:r>
            <a:rPr kumimoji="1" lang="en-US" altLang="ja-JP" sz="1400">
              <a:latin typeface="ＭＳ ゴシック" pitchFamily="49" charset="-128"/>
              <a:ea typeface="ＭＳ ゴシック" pitchFamily="49" charset="-128"/>
            </a:rPr>
            <a:t>200</a:t>
          </a:r>
          <a:r>
            <a:rPr kumimoji="1" lang="ja-JP" altLang="en-US" sz="1400">
              <a:latin typeface="ＭＳ ゴシック" pitchFamily="49" charset="-128"/>
              <a:ea typeface="ＭＳ ゴシック" pitchFamily="49" charset="-128"/>
            </a:rPr>
            <a:t>百万円の減少、土地開発基金が基金廃止に伴い</a:t>
          </a:r>
          <a:r>
            <a:rPr kumimoji="1" lang="en-US" altLang="ja-JP" sz="1400">
              <a:latin typeface="ＭＳ ゴシック" pitchFamily="49" charset="-128"/>
              <a:ea typeface="ＭＳ ゴシック" pitchFamily="49" charset="-128"/>
            </a:rPr>
            <a:t>348</a:t>
          </a:r>
          <a:r>
            <a:rPr kumimoji="1" lang="ja-JP" altLang="en-US" sz="1400">
              <a:latin typeface="ＭＳ ゴシック" pitchFamily="49" charset="-128"/>
              <a:ea typeface="ＭＳ ゴシック" pitchFamily="49" charset="-128"/>
            </a:rPr>
            <a:t>百万円の減少、計画的な取り崩しにより道路新設改良工事基金において</a:t>
          </a:r>
          <a:r>
            <a:rPr kumimoji="1" lang="en-US" altLang="ja-JP" sz="1400">
              <a:latin typeface="ＭＳ ゴシック" pitchFamily="49" charset="-128"/>
              <a:ea typeface="ＭＳ ゴシック" pitchFamily="49" charset="-128"/>
            </a:rPr>
            <a:t>146</a:t>
          </a:r>
          <a:r>
            <a:rPr kumimoji="1" lang="ja-JP" altLang="en-US" sz="1400">
              <a:latin typeface="ＭＳ ゴシック" pitchFamily="49" charset="-128"/>
              <a:ea typeface="ＭＳ ゴシック" pitchFamily="49" charset="-128"/>
            </a:rPr>
            <a:t>百万円の減少となったことなどにより</a:t>
          </a:r>
          <a:r>
            <a:rPr kumimoji="1" lang="en-US" altLang="ja-JP" sz="1400">
              <a:latin typeface="ＭＳ ゴシック" pitchFamily="49" charset="-128"/>
              <a:ea typeface="ＭＳ ゴシック" pitchFamily="49" charset="-128"/>
            </a:rPr>
            <a:t>302</a:t>
          </a:r>
          <a:r>
            <a:rPr kumimoji="1" lang="ja-JP" altLang="en-US" sz="1400">
              <a:latin typeface="ＭＳ ゴシック" pitchFamily="49" charset="-128"/>
              <a:ea typeface="ＭＳ ゴシック" pitchFamily="49" charset="-128"/>
            </a:rPr>
            <a:t>百万円減少しているが、将来負担比率の分子は引き続きマイナスとなっている。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愛媛県伊方町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百万円の増加となっている。主な要因としては、特定目的基金の電源交付金維持運営基金に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百万円、一般廃棄物最終処分場整備基金積立金に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百万円を積立てた一方、土地開発基金が基金廃止に伴い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百万円の減少したことがあげられる。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大規模事業の財源として基金の組み替えや、想定外の自然災害等に備えるため、災害対策基金への積立て等、将来的な財政状況を見極めながら適切な基金運営を実施していく。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町合併前の旧伊方地域の農林水産業の振興に資する事業、商工業の振興に資する事業、町道、農道、漁港及び港湾等の社会資本の整備に資する事業、各種地元負担金の軽減に資する事業に充てられる。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・災害対策基金は地震、風水害その他の自然災害又は人為的災害から町民の生命と財産を守るべく、町内における甚大な災害の被災者を支援する経費及び復旧復興に要する経費に充てられる。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・一般廃棄物最終処分場整備基金は一般廃棄物の適正処理を行うことを目的に、新処分場整備に要する経費に充てられる。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・ふるさとづくり自治活動推進基金は町内各地区における自治活動の活性化、集落機能の再生と自立、住みよいふるさとづくりに資する事業に充てられる。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・電源交付金鳥津道路新設基金は鳥津道路新設工事に充てられる。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・電源立地地域対策交付金公共用施設維持運営基金については、公共施設に係る人件費、物件費への経費充当のため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百万円を積立てを実施したことが、増加の主な要因となっている。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年度から下水道料金の見直しにより、大幅な増額を避けるため、当該基金をその財源の一部として、毎年取り崩しを行っている。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・電源立地地域対策交付金を原資とする基金については、その使途内容に注意しながら、計画的な活用を行っていく。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事業量の増加もあり、人件費・物件費等が物価上昇の影響で高騰し、町財政を圧迫した結果、令和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年度に引き続き財政調整基金の取り崩しを行っている。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普通交付税においては合併算定替えの終了、国勢調査人口の減等、増額は期待できない状況であり、固定資産税等の税収も減少していくことが見込まれるため、取り崩しを抑制しながら残高確保に努める。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百万円、下水道事業会計貸付金元金収入により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年度に下水道事業分の繰上償還を実施しており、令和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年度から繰上償還の元金分を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年間にわたって積み立てる。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57FDE2-441D-424B-89E7-E5B9BFF96D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0E52BB-1535-4F84-B56E-441104802B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B6EBA2A-0A8D-4C6C-A946-65767CD5276E}"/>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5F116D0-4FB3-441B-A043-BE65C3F43571}"/>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FB74345-3CAE-4ABF-8445-205E78DF0132}"/>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8ED5C2E-10C4-4F14-8C6A-DB986F532F63}"/>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A377337-AD14-48B6-9295-0AC105EECAF0}"/>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A533861-F9E4-4AD7-A040-8A89ABF73C48}"/>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1EA415A-9A78-4F62-B6CC-478C3F9F8549}"/>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7C90C47-6E90-42B4-B3AE-DAD78F26B0FE}"/>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3CC87F0-C3ED-4881-8013-694F2D5FA7C5}"/>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4F4312F-8A43-4465-844F-F74BEB7E2ED8}"/>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98592F9-5191-4189-8FC8-E77E5EE9B7EF}"/>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228B66A-B823-46F0-807E-B0B9A3241B34}"/>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23B4215-846F-42C8-915C-5D83E9D1554C}"/>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74D021E-2934-4E86-8986-21F1DFFC5FD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C6769C7-65B8-468D-BA8E-A1C313E153F6}"/>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EC76B1E-B335-4931-8BD8-02F8E44F3E41}"/>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3EAABA6-8FA6-4200-9AE3-E7A5CFDAB1F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EADB784-B43C-41F2-A7B7-9AEABDA4144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8B9AA30-E267-4807-9189-662213E92D3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DC569F4-1920-4BD5-AC6D-5CCCF8F1C1A1}"/>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C96FC3E-DA4F-4A95-A670-F0C2A153995B}"/>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BFD21B0-7BBC-4842-B436-3EB72946591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8876831-BA9F-4636-B8A4-2BA836C227D8}"/>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AA9A219-9FFD-4F14-B3A7-D9B074F10CB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575C380-9C15-43E0-B63E-831B8D5142C2}"/>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EAAAB56-F87A-43A7-8BAC-D3FF5D02EAB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3B4B6B3-28D1-4393-846E-0668AF29102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26A4CD4-0ECB-47BB-969E-15A09D7AC1F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11D26DB-8FFE-4B4F-95E3-8FF68F3DF382}"/>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B29C183-ADDE-4BEB-9E29-2000B3AE2CC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9A486ED-D211-44B2-A471-379F06384D5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B9913C8-854D-45F9-9B30-6C6961AADB9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58C169B-B115-4271-B71B-949DDA76B29B}"/>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648BC5A-7FFB-4A2F-9AAA-E8850A2A97EB}"/>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D9CB6FA-CEEA-4B34-9F9B-41C398CFC16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892FEA3-424F-46D7-9199-6082C97D379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6FE48B5-80DF-4284-887E-802F8237D726}"/>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3503D18-514E-4314-96E5-91611263AFA7}"/>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CFE0CF8-11DA-4A11-A6C6-07FAB5FD7F45}"/>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7CE5ECD-B9C9-46D7-961A-E4975DDF910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A31ECAE-80F1-4CE5-869C-FE1F1C54224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BD98AFD-9111-4C2B-B72B-C98F0E6D041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B996782-18CF-4619-886C-3C95DE4CF467}"/>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D2F7E47-6614-49B3-B8D2-C67BAAAAA1CB}"/>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E5FF8F8-012E-4B34-A741-21B002339EF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DFDF216-276A-40B2-8DA8-5432FF5B3C8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65BD75F-7134-4831-A70F-3ED25ADF860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EE95123-DB0B-4E8E-B739-8057ACFDC7D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ED6F2DF-E14B-49D7-8F51-BA32C75B8A24}"/>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7776477-E5BE-460A-B11A-AF309CACBFE5}"/>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A966B28-6E88-4A56-B480-B080F1A6BF73}"/>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1A8CA84-B428-410C-A62E-9127D22FFF17}"/>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CD3F634-9128-4F0F-B5BF-F59CB736E019}"/>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6A3F59D-242B-4E7C-B026-2A5EF21058C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BD92AEA-BFF5-40F6-BFB7-15BE581074A3}"/>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59.1</a:t>
          </a:r>
          <a:r>
            <a:rPr kumimoji="1" lang="ja-JP" altLang="en-US" sz="1100">
              <a:latin typeface="ＭＳ Ｐゴシック" panose="020B0600070205080204" pitchFamily="50" charset="-128"/>
              <a:ea typeface="ＭＳ Ｐゴシック" panose="020B0600070205080204" pitchFamily="50" charset="-128"/>
            </a:rPr>
            <a:t>％と類似団体等と比較して低い水準にあるが、今後の施設老朽化を見据え、</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年度に作成した第三次伊方町総合計画及び公共施設等総合管理計画により、対策の優先度を考慮した予算編成を行い、計画的に更新等を実施し、財政の健全化に努める。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14676EB-F18B-45B7-9421-9FE9AC2C54AD}"/>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24A467E-C7AB-40BF-B1FF-B1BF1258C6B2}"/>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EDDF470-681D-4ADC-9966-1960858980DE}"/>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428ABDD-49D7-4294-A84F-9E21038B3BC1}"/>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0B3A49B2-148D-4621-864B-D74E9302CD59}"/>
            </a:ext>
          </a:extLst>
        </xdr:cNvPr>
        <xdr:cNvSpPr txBox="1"/>
      </xdr:nvSpPr>
      <xdr:spPr>
        <a:xfrm>
          <a:off x="795811" y="5938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A99A783-F447-44FB-A3D7-C9853C2FF2BC}"/>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CD19B91-EB02-4FDC-BDBE-B5476D2A0D4E}"/>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814E000-B55E-4EB2-A890-AD23EA86DE76}"/>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F4AC466-F292-44CF-B209-CCF420B94969}"/>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9EF3999-5158-46D9-98AF-2B886E67B4EA}"/>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A42FF49-B915-4D3C-9284-CFC1F96816D5}"/>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C0FA13A-BA58-482C-A62E-44711331F203}"/>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F310944-3283-4559-ACCA-AB23D1336658}"/>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C5C2F4E-B4FD-4F03-978C-1F0C73C19306}"/>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1998C86F-FC99-4EF2-8DF2-B6EC81077A08}"/>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2413C7F-2E59-4EAA-AB79-3CCDB64C121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296F540-AFA1-4547-88AA-C379EE3FDB25}"/>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8EBE342-B674-459B-8619-EFB565C833C5}"/>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CA5187CB-659A-488A-AE61-013010F168E4}"/>
            </a:ext>
          </a:extLst>
        </xdr:cNvPr>
        <xdr:cNvCxnSpPr/>
      </xdr:nvCxnSpPr>
      <xdr:spPr>
        <a:xfrm flipV="1">
          <a:off x="4760595" y="4533083"/>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D83FA28E-95A1-47B1-92CD-4093C803AB9D}"/>
            </a:ext>
          </a:extLst>
        </xdr:cNvPr>
        <xdr:cNvSpPr txBox="1"/>
      </xdr:nvSpPr>
      <xdr:spPr>
        <a:xfrm>
          <a:off x="4813300"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AFB49657-52C3-4222-82B8-2C1538639920}"/>
            </a:ext>
          </a:extLst>
        </xdr:cNvPr>
        <xdr:cNvCxnSpPr/>
      </xdr:nvCxnSpPr>
      <xdr:spPr>
        <a:xfrm>
          <a:off x="4673600" y="584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06EBB263-9B6E-4D45-BC38-3AC257BD3640}"/>
            </a:ext>
          </a:extLst>
        </xdr:cNvPr>
        <xdr:cNvSpPr txBox="1"/>
      </xdr:nvSpPr>
      <xdr:spPr>
        <a:xfrm>
          <a:off x="4813300" y="430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27706EEF-4E39-42BB-B6A7-9B97FE6C4F9C}"/>
            </a:ext>
          </a:extLst>
        </xdr:cNvPr>
        <xdr:cNvCxnSpPr/>
      </xdr:nvCxnSpPr>
      <xdr:spPr>
        <a:xfrm>
          <a:off x="4673600" y="4533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ADFA43A5-F7B2-45BE-8F4C-BA7F1B507A5B}"/>
            </a:ext>
          </a:extLst>
        </xdr:cNvPr>
        <xdr:cNvSpPr txBox="1"/>
      </xdr:nvSpPr>
      <xdr:spPr>
        <a:xfrm>
          <a:off x="4813300" y="4981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561E499D-C533-4F2C-AB25-3E9F51B4B9AE}"/>
            </a:ext>
          </a:extLst>
        </xdr:cNvPr>
        <xdr:cNvSpPr/>
      </xdr:nvSpPr>
      <xdr:spPr>
        <a:xfrm>
          <a:off x="4711700" y="50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8648E81B-F1A6-4C21-94F5-247525A59AB3}"/>
            </a:ext>
          </a:extLst>
        </xdr:cNvPr>
        <xdr:cNvSpPr/>
      </xdr:nvSpPr>
      <xdr:spPr>
        <a:xfrm>
          <a:off x="4000500" y="496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6785365D-2E6C-4C36-A2BD-CD69865AE424}"/>
            </a:ext>
          </a:extLst>
        </xdr:cNvPr>
        <xdr:cNvSpPr/>
      </xdr:nvSpPr>
      <xdr:spPr>
        <a:xfrm>
          <a:off x="3238500" y="495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96849ABA-6B4D-4F7C-8B65-71586455331A}"/>
            </a:ext>
          </a:extLst>
        </xdr:cNvPr>
        <xdr:cNvSpPr/>
      </xdr:nvSpPr>
      <xdr:spPr>
        <a:xfrm>
          <a:off x="2476500" y="491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ACCCBD76-3F1B-40C1-83AA-19BA9E1F6994}"/>
            </a:ext>
          </a:extLst>
        </xdr:cNvPr>
        <xdr:cNvSpPr/>
      </xdr:nvSpPr>
      <xdr:spPr>
        <a:xfrm>
          <a:off x="1714500" y="488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0BF3527-0482-44AA-8CBF-2F5920B266C8}"/>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104F0F2-2470-43CF-B463-23060A8E8D9D}"/>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E553BAF-49DC-4F3C-8869-9D95E5EF8514}"/>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903690E-5E82-4412-992E-1118607D007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5DC1C3C-FDFD-4BB5-AB16-3A0241F228C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90624</xdr:rowOff>
    </xdr:from>
    <xdr:to>
      <xdr:col>23</xdr:col>
      <xdr:colOff>136525</xdr:colOff>
      <xdr:row>28</xdr:row>
      <xdr:rowOff>20774</xdr:rowOff>
    </xdr:to>
    <xdr:sp macro="" textlink="">
      <xdr:nvSpPr>
        <xdr:cNvPr id="93" name="楕円 92">
          <a:extLst>
            <a:ext uri="{FF2B5EF4-FFF2-40B4-BE49-F238E27FC236}">
              <a16:creationId xmlns:a16="http://schemas.microsoft.com/office/drawing/2014/main" id="{6C678559-83C6-4070-A42A-CED07E18BBBC}"/>
            </a:ext>
          </a:extLst>
        </xdr:cNvPr>
        <xdr:cNvSpPr/>
      </xdr:nvSpPr>
      <xdr:spPr>
        <a:xfrm>
          <a:off x="4711700" y="471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113501</xdr:rowOff>
    </xdr:from>
    <xdr:ext cx="405111" cy="259045"/>
    <xdr:sp macro="" textlink="">
      <xdr:nvSpPr>
        <xdr:cNvPr id="94" name="有形固定資産減価償却率該当値テキスト">
          <a:extLst>
            <a:ext uri="{FF2B5EF4-FFF2-40B4-BE49-F238E27FC236}">
              <a16:creationId xmlns:a16="http://schemas.microsoft.com/office/drawing/2014/main" id="{8E2B48ED-9C95-437F-93FD-C3224D48A42E}"/>
            </a:ext>
          </a:extLst>
        </xdr:cNvPr>
        <xdr:cNvSpPr txBox="1"/>
      </xdr:nvSpPr>
      <xdr:spPr>
        <a:xfrm>
          <a:off x="4813300" y="4571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44359</xdr:rowOff>
    </xdr:from>
    <xdr:to>
      <xdr:col>19</xdr:col>
      <xdr:colOff>187325</xdr:colOff>
      <xdr:row>27</xdr:row>
      <xdr:rowOff>145959</xdr:rowOff>
    </xdr:to>
    <xdr:sp macro="" textlink="">
      <xdr:nvSpPr>
        <xdr:cNvPr id="95" name="楕円 94">
          <a:extLst>
            <a:ext uri="{FF2B5EF4-FFF2-40B4-BE49-F238E27FC236}">
              <a16:creationId xmlns:a16="http://schemas.microsoft.com/office/drawing/2014/main" id="{007EB972-118F-45A9-8E5D-F0D7EB7B2139}"/>
            </a:ext>
          </a:extLst>
        </xdr:cNvPr>
        <xdr:cNvSpPr/>
      </xdr:nvSpPr>
      <xdr:spPr>
        <a:xfrm>
          <a:off x="4000500" y="467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95159</xdr:rowOff>
    </xdr:from>
    <xdr:to>
      <xdr:col>23</xdr:col>
      <xdr:colOff>85725</xdr:colOff>
      <xdr:row>27</xdr:row>
      <xdr:rowOff>141424</xdr:rowOff>
    </xdr:to>
    <xdr:cxnSp macro="">
      <xdr:nvCxnSpPr>
        <xdr:cNvPr id="96" name="直線コネクタ 95">
          <a:extLst>
            <a:ext uri="{FF2B5EF4-FFF2-40B4-BE49-F238E27FC236}">
              <a16:creationId xmlns:a16="http://schemas.microsoft.com/office/drawing/2014/main" id="{41CB8E5F-C1BE-417B-9125-548DA50D3975}"/>
            </a:ext>
          </a:extLst>
        </xdr:cNvPr>
        <xdr:cNvCxnSpPr/>
      </xdr:nvCxnSpPr>
      <xdr:spPr>
        <a:xfrm>
          <a:off x="4051300" y="4724309"/>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41275</xdr:rowOff>
    </xdr:from>
    <xdr:to>
      <xdr:col>15</xdr:col>
      <xdr:colOff>187325</xdr:colOff>
      <xdr:row>27</xdr:row>
      <xdr:rowOff>142875</xdr:rowOff>
    </xdr:to>
    <xdr:sp macro="" textlink="">
      <xdr:nvSpPr>
        <xdr:cNvPr id="97" name="楕円 96">
          <a:extLst>
            <a:ext uri="{FF2B5EF4-FFF2-40B4-BE49-F238E27FC236}">
              <a16:creationId xmlns:a16="http://schemas.microsoft.com/office/drawing/2014/main" id="{049042CE-9CC4-44A8-9D07-94F549D41F10}"/>
            </a:ext>
          </a:extLst>
        </xdr:cNvPr>
        <xdr:cNvSpPr/>
      </xdr:nvSpPr>
      <xdr:spPr>
        <a:xfrm>
          <a:off x="3238500" y="46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92075</xdr:rowOff>
    </xdr:from>
    <xdr:to>
      <xdr:col>19</xdr:col>
      <xdr:colOff>136525</xdr:colOff>
      <xdr:row>27</xdr:row>
      <xdr:rowOff>95159</xdr:rowOff>
    </xdr:to>
    <xdr:cxnSp macro="">
      <xdr:nvCxnSpPr>
        <xdr:cNvPr id="98" name="直線コネクタ 97">
          <a:extLst>
            <a:ext uri="{FF2B5EF4-FFF2-40B4-BE49-F238E27FC236}">
              <a16:creationId xmlns:a16="http://schemas.microsoft.com/office/drawing/2014/main" id="{CAF0C9DA-9845-42CC-8310-9ABBE8D73786}"/>
            </a:ext>
          </a:extLst>
        </xdr:cNvPr>
        <xdr:cNvCxnSpPr/>
      </xdr:nvCxnSpPr>
      <xdr:spPr>
        <a:xfrm>
          <a:off x="3289300" y="4721225"/>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44359</xdr:rowOff>
    </xdr:from>
    <xdr:to>
      <xdr:col>11</xdr:col>
      <xdr:colOff>187325</xdr:colOff>
      <xdr:row>27</xdr:row>
      <xdr:rowOff>145959</xdr:rowOff>
    </xdr:to>
    <xdr:sp macro="" textlink="">
      <xdr:nvSpPr>
        <xdr:cNvPr id="99" name="楕円 98">
          <a:extLst>
            <a:ext uri="{FF2B5EF4-FFF2-40B4-BE49-F238E27FC236}">
              <a16:creationId xmlns:a16="http://schemas.microsoft.com/office/drawing/2014/main" id="{B3800BCC-9DF2-4B1C-A071-21A0E6D80698}"/>
            </a:ext>
          </a:extLst>
        </xdr:cNvPr>
        <xdr:cNvSpPr/>
      </xdr:nvSpPr>
      <xdr:spPr>
        <a:xfrm>
          <a:off x="2476500" y="467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92075</xdr:rowOff>
    </xdr:from>
    <xdr:to>
      <xdr:col>15</xdr:col>
      <xdr:colOff>136525</xdr:colOff>
      <xdr:row>27</xdr:row>
      <xdr:rowOff>95159</xdr:rowOff>
    </xdr:to>
    <xdr:cxnSp macro="">
      <xdr:nvCxnSpPr>
        <xdr:cNvPr id="100" name="直線コネクタ 99">
          <a:extLst>
            <a:ext uri="{FF2B5EF4-FFF2-40B4-BE49-F238E27FC236}">
              <a16:creationId xmlns:a16="http://schemas.microsoft.com/office/drawing/2014/main" id="{F587A3A1-211F-40A6-8E1A-CAD8F199C986}"/>
            </a:ext>
          </a:extLst>
        </xdr:cNvPr>
        <xdr:cNvCxnSpPr/>
      </xdr:nvCxnSpPr>
      <xdr:spPr>
        <a:xfrm flipV="1">
          <a:off x="2527300" y="4721225"/>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166461</xdr:rowOff>
    </xdr:from>
    <xdr:to>
      <xdr:col>7</xdr:col>
      <xdr:colOff>187325</xdr:colOff>
      <xdr:row>27</xdr:row>
      <xdr:rowOff>96611</xdr:rowOff>
    </xdr:to>
    <xdr:sp macro="" textlink="">
      <xdr:nvSpPr>
        <xdr:cNvPr id="101" name="楕円 100">
          <a:extLst>
            <a:ext uri="{FF2B5EF4-FFF2-40B4-BE49-F238E27FC236}">
              <a16:creationId xmlns:a16="http://schemas.microsoft.com/office/drawing/2014/main" id="{994F68C3-5F1F-4048-BCEF-E592A94F3324}"/>
            </a:ext>
          </a:extLst>
        </xdr:cNvPr>
        <xdr:cNvSpPr/>
      </xdr:nvSpPr>
      <xdr:spPr>
        <a:xfrm>
          <a:off x="1714500" y="462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45811</xdr:rowOff>
    </xdr:from>
    <xdr:to>
      <xdr:col>11</xdr:col>
      <xdr:colOff>136525</xdr:colOff>
      <xdr:row>27</xdr:row>
      <xdr:rowOff>95159</xdr:rowOff>
    </xdr:to>
    <xdr:cxnSp macro="">
      <xdr:nvCxnSpPr>
        <xdr:cNvPr id="102" name="直線コネクタ 101">
          <a:extLst>
            <a:ext uri="{FF2B5EF4-FFF2-40B4-BE49-F238E27FC236}">
              <a16:creationId xmlns:a16="http://schemas.microsoft.com/office/drawing/2014/main" id="{C6CDE0F8-7B31-49F7-BD97-CFCB766B24CA}"/>
            </a:ext>
          </a:extLst>
        </xdr:cNvPr>
        <xdr:cNvCxnSpPr/>
      </xdr:nvCxnSpPr>
      <xdr:spPr>
        <a:xfrm>
          <a:off x="1765300" y="4674961"/>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BA052117-8951-42D6-9798-73F459302268}"/>
            </a:ext>
          </a:extLst>
        </xdr:cNvPr>
        <xdr:cNvSpPr txBox="1"/>
      </xdr:nvSpPr>
      <xdr:spPr>
        <a:xfrm>
          <a:off x="3836044" y="50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A2185D86-0E59-412A-946F-C91B99FFDFC0}"/>
            </a:ext>
          </a:extLst>
        </xdr:cNvPr>
        <xdr:cNvSpPr txBox="1"/>
      </xdr:nvSpPr>
      <xdr:spPr>
        <a:xfrm>
          <a:off x="3086744" y="504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2DF274DA-A06B-42F9-B320-3FCC5F8A6AED}"/>
            </a:ext>
          </a:extLst>
        </xdr:cNvPr>
        <xdr:cNvSpPr txBox="1"/>
      </xdr:nvSpPr>
      <xdr:spPr>
        <a:xfrm>
          <a:off x="2324744" y="5003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B3F87D2D-8E66-4665-BC19-E927FCA5AC73}"/>
            </a:ext>
          </a:extLst>
        </xdr:cNvPr>
        <xdr:cNvSpPr txBox="1"/>
      </xdr:nvSpPr>
      <xdr:spPr>
        <a:xfrm>
          <a:off x="1562744" y="497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162486</xdr:rowOff>
    </xdr:from>
    <xdr:ext cx="405111" cy="259045"/>
    <xdr:sp macro="" textlink="">
      <xdr:nvSpPr>
        <xdr:cNvPr id="107" name="n_1mainValue有形固定資産減価償却率">
          <a:extLst>
            <a:ext uri="{FF2B5EF4-FFF2-40B4-BE49-F238E27FC236}">
              <a16:creationId xmlns:a16="http://schemas.microsoft.com/office/drawing/2014/main" id="{7EEBB1DA-3818-4FAE-8F05-C1A285B67F70}"/>
            </a:ext>
          </a:extLst>
        </xdr:cNvPr>
        <xdr:cNvSpPr txBox="1"/>
      </xdr:nvSpPr>
      <xdr:spPr>
        <a:xfrm>
          <a:off x="3836044" y="4448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159402</xdr:rowOff>
    </xdr:from>
    <xdr:ext cx="405111" cy="259045"/>
    <xdr:sp macro="" textlink="">
      <xdr:nvSpPr>
        <xdr:cNvPr id="108" name="n_2mainValue有形固定資産減価償却率">
          <a:extLst>
            <a:ext uri="{FF2B5EF4-FFF2-40B4-BE49-F238E27FC236}">
              <a16:creationId xmlns:a16="http://schemas.microsoft.com/office/drawing/2014/main" id="{44533119-71F4-4EFA-BE12-6F9EE07E6287}"/>
            </a:ext>
          </a:extLst>
        </xdr:cNvPr>
        <xdr:cNvSpPr txBox="1"/>
      </xdr:nvSpPr>
      <xdr:spPr>
        <a:xfrm>
          <a:off x="3086744" y="44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162486</xdr:rowOff>
    </xdr:from>
    <xdr:ext cx="405111" cy="259045"/>
    <xdr:sp macro="" textlink="">
      <xdr:nvSpPr>
        <xdr:cNvPr id="109" name="n_3mainValue有形固定資産減価償却率">
          <a:extLst>
            <a:ext uri="{FF2B5EF4-FFF2-40B4-BE49-F238E27FC236}">
              <a16:creationId xmlns:a16="http://schemas.microsoft.com/office/drawing/2014/main" id="{FA7B84D8-D5B7-4604-A35F-52CFC848B6DB}"/>
            </a:ext>
          </a:extLst>
        </xdr:cNvPr>
        <xdr:cNvSpPr txBox="1"/>
      </xdr:nvSpPr>
      <xdr:spPr>
        <a:xfrm>
          <a:off x="2324744" y="4448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113138</xdr:rowOff>
    </xdr:from>
    <xdr:ext cx="405111" cy="259045"/>
    <xdr:sp macro="" textlink="">
      <xdr:nvSpPr>
        <xdr:cNvPr id="110" name="n_4mainValue有形固定資産減価償却率">
          <a:extLst>
            <a:ext uri="{FF2B5EF4-FFF2-40B4-BE49-F238E27FC236}">
              <a16:creationId xmlns:a16="http://schemas.microsoft.com/office/drawing/2014/main" id="{912E9BFC-6037-423F-83E8-A31E5B214CB0}"/>
            </a:ext>
          </a:extLst>
        </xdr:cNvPr>
        <xdr:cNvSpPr txBox="1"/>
      </xdr:nvSpPr>
      <xdr:spPr>
        <a:xfrm>
          <a:off x="1562744" y="439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4688B79-5D21-45DD-B865-BEBC24C12F2F}"/>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52FD110-6BE7-4A06-AFE1-886228BC94D9}"/>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16451D01-AE10-4152-A5B9-5AF9E1C2CF89}"/>
            </a:ext>
          </a:extLst>
        </xdr:cNvPr>
        <xdr:cNvSpPr/>
      </xdr:nvSpPr>
      <xdr:spPr>
        <a:xfrm>
          <a:off x="13943816" y="3836446"/>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DD2EC34-E388-4150-AB46-C2A7455B4C8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19E6396-7E44-47AC-9BBC-8C5A9739FE7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28F2133-E48C-433C-815D-F7BCF2BAB3DA}"/>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C2D2F20-5BFB-454A-9D73-2A42EE5A5D5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337B994-3CC2-4959-96AD-C5140F0E6F5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3FE7435-09AC-4058-9B6B-35500B80FEA6}"/>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D4C9B06-EDBB-49D7-A1A4-04AB79642A19}"/>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87A4F5A-8A38-4020-AD5D-11228859E2A9}"/>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2A29BDC-FBEC-415C-A84B-E86D78F8BBC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4319D34-C970-4A2F-8DB9-9C1348BA65B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公的資金補償金免除繰上償還及び新規地方債抑制に努めた結果</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％となっており、財政の健全化、柔軟性が確保されている。今後も綿密な中長期財政計画を樹立し、財政の健全化に努める。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FF234A6-F650-42B2-BE49-F5E3311CB3A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52020E3-62EA-4E14-A444-6F3AA4A4A39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49A1083-65BD-4BB9-BC86-F15B4241B399}"/>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7EB9849-C163-4104-B2AC-997E6509A0FF}"/>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4E6EAF1-76AE-4C88-9596-634D5538DA4C}"/>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D72894A2-54C3-4CC6-B61D-E8DADAF987EF}"/>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2943AEA5-4199-4C6E-9E39-2E47819D84F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CF6ACE0E-EC0B-4892-9B24-A7E2F55D54B3}"/>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041A474-E1F9-4A75-8A2A-C86B99C3F132}"/>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F599B603-C95D-4AAE-9E0C-A2D85DD88E79}"/>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D7F3F7E-75E3-4729-81E0-87D0184E2C75}"/>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1A2C919E-70BD-4267-BA4E-57F02A328266}"/>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57DCA158-E060-4482-9643-7AA456BB8F87}"/>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A58AD28F-0A8C-4F5C-8749-0BAF53268819}"/>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D62184C8-BA47-455B-B750-9A8212C4681C}"/>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3939EB14-2646-48ED-B819-E431244CA16E}"/>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18C0492-BFFB-4722-ABDC-C1E02B8513F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7FD160A0-57DF-4FA1-9E9E-B18ADD15BFD6}"/>
            </a:ext>
          </a:extLst>
        </xdr:cNvPr>
        <xdr:cNvCxnSpPr/>
      </xdr:nvCxnSpPr>
      <xdr:spPr>
        <a:xfrm flipV="1">
          <a:off x="14793595" y="448990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FEF9606E-E3BF-4DC3-A55D-D49DCED92C34}"/>
            </a:ext>
          </a:extLst>
        </xdr:cNvPr>
        <xdr:cNvSpPr txBox="1"/>
      </xdr:nvSpPr>
      <xdr:spPr>
        <a:xfrm>
          <a:off x="14846300" y="594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E9E1A437-7C11-4FE4-AD74-EA5FAAA819CB}"/>
            </a:ext>
          </a:extLst>
        </xdr:cNvPr>
        <xdr:cNvCxnSpPr/>
      </xdr:nvCxnSpPr>
      <xdr:spPr>
        <a:xfrm>
          <a:off x="14706600" y="593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8921E2C9-3FEC-471E-B5CE-5227072CD20B}"/>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724C3029-5FCD-4A9E-A756-FD38C6FE27EA}"/>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99F25F49-87D6-4A05-ACFA-C37A1FF36BAB}"/>
            </a:ext>
          </a:extLst>
        </xdr:cNvPr>
        <xdr:cNvSpPr txBox="1"/>
      </xdr:nvSpPr>
      <xdr:spPr>
        <a:xfrm>
          <a:off x="14846300" y="493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0E3A2CD0-B4F1-4F47-86EB-69704EAF292D}"/>
            </a:ext>
          </a:extLst>
        </xdr:cNvPr>
        <xdr:cNvSpPr/>
      </xdr:nvSpPr>
      <xdr:spPr>
        <a:xfrm>
          <a:off x="14744700" y="49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4C1828AE-D2A9-4FFF-BE5C-68864ACF85FA}"/>
            </a:ext>
          </a:extLst>
        </xdr:cNvPr>
        <xdr:cNvSpPr/>
      </xdr:nvSpPr>
      <xdr:spPr>
        <a:xfrm>
          <a:off x="14033500" y="49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7F6BFEA1-AF1B-4360-9144-A739B8F47B8B}"/>
            </a:ext>
          </a:extLst>
        </xdr:cNvPr>
        <xdr:cNvSpPr/>
      </xdr:nvSpPr>
      <xdr:spPr>
        <a:xfrm>
          <a:off x="13271500" y="495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E9327563-254E-4537-8C85-27C7AB44CE03}"/>
            </a:ext>
          </a:extLst>
        </xdr:cNvPr>
        <xdr:cNvSpPr/>
      </xdr:nvSpPr>
      <xdr:spPr>
        <a:xfrm>
          <a:off x="12509500" y="493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5A6B972A-3C07-4449-83B8-EB3990797A0C}"/>
            </a:ext>
          </a:extLst>
        </xdr:cNvPr>
        <xdr:cNvSpPr/>
      </xdr:nvSpPr>
      <xdr:spPr>
        <a:xfrm>
          <a:off x="11747500" y="505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14E9A50-03A6-4C76-AD3D-7E0413E437B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E394BA6-1EF8-4666-A4D0-A39DDE8DFA0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35C89BB-8C78-4AEB-837E-8A8F6B174BFD}"/>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6B2930D-A17B-43AD-A3FC-E56D56B9E1AB}"/>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8CA86E90-B7A6-41FC-AEBB-1C47576E73E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25</xdr:row>
      <xdr:rowOff>168738</xdr:rowOff>
    </xdr:from>
    <xdr:to>
      <xdr:col>64</xdr:col>
      <xdr:colOff>123825</xdr:colOff>
      <xdr:row>26</xdr:row>
      <xdr:rowOff>98888</xdr:rowOff>
    </xdr:to>
    <xdr:sp macro="" textlink="">
      <xdr:nvSpPr>
        <xdr:cNvPr id="157" name="楕円 156">
          <a:extLst>
            <a:ext uri="{FF2B5EF4-FFF2-40B4-BE49-F238E27FC236}">
              <a16:creationId xmlns:a16="http://schemas.microsoft.com/office/drawing/2014/main" id="{42E98AC7-1996-4CBF-AEA8-2189F257FB20}"/>
            </a:ext>
          </a:extLst>
        </xdr:cNvPr>
        <xdr:cNvSpPr/>
      </xdr:nvSpPr>
      <xdr:spPr>
        <a:xfrm>
          <a:off x="12509500" y="445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132842</xdr:rowOff>
    </xdr:from>
    <xdr:to>
      <xdr:col>60</xdr:col>
      <xdr:colOff>123825</xdr:colOff>
      <xdr:row>27</xdr:row>
      <xdr:rowOff>62992</xdr:rowOff>
    </xdr:to>
    <xdr:sp macro="" textlink="">
      <xdr:nvSpPr>
        <xdr:cNvPr id="158" name="楕円 157">
          <a:extLst>
            <a:ext uri="{FF2B5EF4-FFF2-40B4-BE49-F238E27FC236}">
              <a16:creationId xmlns:a16="http://schemas.microsoft.com/office/drawing/2014/main" id="{937FE8C6-D14D-4558-8E7A-74B3A6410ECF}"/>
            </a:ext>
          </a:extLst>
        </xdr:cNvPr>
        <xdr:cNvSpPr/>
      </xdr:nvSpPr>
      <xdr:spPr>
        <a:xfrm>
          <a:off x="11747500" y="459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48088</xdr:rowOff>
    </xdr:from>
    <xdr:to>
      <xdr:col>64</xdr:col>
      <xdr:colOff>73025</xdr:colOff>
      <xdr:row>27</xdr:row>
      <xdr:rowOff>12192</xdr:rowOff>
    </xdr:to>
    <xdr:cxnSp macro="">
      <xdr:nvCxnSpPr>
        <xdr:cNvPr id="159" name="直線コネクタ 158">
          <a:extLst>
            <a:ext uri="{FF2B5EF4-FFF2-40B4-BE49-F238E27FC236}">
              <a16:creationId xmlns:a16="http://schemas.microsoft.com/office/drawing/2014/main" id="{461F2B60-B16A-4327-9F06-76FA2C248D0A}"/>
            </a:ext>
          </a:extLst>
        </xdr:cNvPr>
        <xdr:cNvCxnSpPr/>
      </xdr:nvCxnSpPr>
      <xdr:spPr>
        <a:xfrm flipV="1">
          <a:off x="11798300" y="4505788"/>
          <a:ext cx="762000" cy="13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0" name="n_1aveValue債務償還比率">
          <a:extLst>
            <a:ext uri="{FF2B5EF4-FFF2-40B4-BE49-F238E27FC236}">
              <a16:creationId xmlns:a16="http://schemas.microsoft.com/office/drawing/2014/main" id="{7A54E835-73A7-4576-882E-C293263DF0A7}"/>
            </a:ext>
          </a:extLst>
        </xdr:cNvPr>
        <xdr:cNvSpPr txBox="1"/>
      </xdr:nvSpPr>
      <xdr:spPr>
        <a:xfrm>
          <a:off x="13836727" y="471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1" name="n_2aveValue債務償還比率">
          <a:extLst>
            <a:ext uri="{FF2B5EF4-FFF2-40B4-BE49-F238E27FC236}">
              <a16:creationId xmlns:a16="http://schemas.microsoft.com/office/drawing/2014/main" id="{1D330943-C3A2-444E-BA75-0641FEAB29D6}"/>
            </a:ext>
          </a:extLst>
        </xdr:cNvPr>
        <xdr:cNvSpPr txBox="1"/>
      </xdr:nvSpPr>
      <xdr:spPr>
        <a:xfrm>
          <a:off x="13087427" y="473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2" name="n_3aveValue債務償還比率">
          <a:extLst>
            <a:ext uri="{FF2B5EF4-FFF2-40B4-BE49-F238E27FC236}">
              <a16:creationId xmlns:a16="http://schemas.microsoft.com/office/drawing/2014/main" id="{D542A94C-5E48-4D92-9265-1A14FD8570BA}"/>
            </a:ext>
          </a:extLst>
        </xdr:cNvPr>
        <xdr:cNvSpPr txBox="1"/>
      </xdr:nvSpPr>
      <xdr:spPr>
        <a:xfrm>
          <a:off x="12325427" y="503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3" name="n_4aveValue債務償還比率">
          <a:extLst>
            <a:ext uri="{FF2B5EF4-FFF2-40B4-BE49-F238E27FC236}">
              <a16:creationId xmlns:a16="http://schemas.microsoft.com/office/drawing/2014/main" id="{8DF296FB-0B41-4C00-B872-E0CA72EF690F}"/>
            </a:ext>
          </a:extLst>
        </xdr:cNvPr>
        <xdr:cNvSpPr txBox="1"/>
      </xdr:nvSpPr>
      <xdr:spPr>
        <a:xfrm>
          <a:off x="11563427" y="515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24</xdr:row>
      <xdr:rowOff>115415</xdr:rowOff>
    </xdr:from>
    <xdr:ext cx="405111" cy="259045"/>
    <xdr:sp macro="" textlink="">
      <xdr:nvSpPr>
        <xdr:cNvPr id="164" name="n_3mainValue債務償還比率">
          <a:extLst>
            <a:ext uri="{FF2B5EF4-FFF2-40B4-BE49-F238E27FC236}">
              <a16:creationId xmlns:a16="http://schemas.microsoft.com/office/drawing/2014/main" id="{CBE122BA-7E37-4A95-9605-82CF6104C2C1}"/>
            </a:ext>
          </a:extLst>
        </xdr:cNvPr>
        <xdr:cNvSpPr txBox="1"/>
      </xdr:nvSpPr>
      <xdr:spPr>
        <a:xfrm>
          <a:off x="12357744" y="4230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79519</xdr:rowOff>
    </xdr:from>
    <xdr:ext cx="405111" cy="259045"/>
    <xdr:sp macro="" textlink="">
      <xdr:nvSpPr>
        <xdr:cNvPr id="165" name="n_4mainValue債務償還比率">
          <a:extLst>
            <a:ext uri="{FF2B5EF4-FFF2-40B4-BE49-F238E27FC236}">
              <a16:creationId xmlns:a16="http://schemas.microsoft.com/office/drawing/2014/main" id="{4A32CD3E-9ED1-4C90-A49A-CBD289D02FA7}"/>
            </a:ext>
          </a:extLst>
        </xdr:cNvPr>
        <xdr:cNvSpPr txBox="1"/>
      </xdr:nvSpPr>
      <xdr:spPr>
        <a:xfrm>
          <a:off x="11595744" y="436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C78BC2A4-40ED-40CB-B988-75AA911CCDD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AD6E9F88-D95D-4B71-9AA4-14F8F6A4F3E5}"/>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E914A6B3-C11C-4AB3-AE94-FF2B1C4655B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BCCEBBF2-0BE9-43F5-A454-673949AECB1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11778D54-1751-4FB5-889D-6607DCAF8E2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F1930F0D-862B-49D1-B25C-F4BE9F48893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7F6345-BED6-48C4-AC3F-0D04DDABA8B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6A7415-791C-4821-82E7-1F6B555AC95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8D474E-A994-4819-835A-723B764795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0C29D0-FF3B-43E7-9F15-4E5705FE101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4DA916-7914-4859-B960-28A9EC503D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FDBAFC-F298-4BCB-A06A-486A31F8A7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008386-6A27-4C0D-8CDD-51B0883BF17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7A1F064-DE9B-4BBB-A294-0963015DB30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F2B30D-E0EC-4D09-BEBD-87F4C9BE11E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50B84B-5014-4494-BA5C-BFDC71FDDB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4D58536-2F7F-4AB8-ABE7-70B8EAE9BD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0F4677-DB6A-439C-B1E0-B13E47666A0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D7CA01-822A-4522-8F10-E33220AB18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8AF2E7-BEF7-4F33-9EA8-5EC3A553959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6453F5-12F4-472E-B8A0-AC0A8C47FC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D6D5072-9AC3-4DAE-B300-9704602B054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99E5D3-B091-445E-94A9-CEE2711243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422CC5-54EC-434D-9608-2FFD90DADED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E02A4B-DD28-403B-9A9E-2FE0E76AF6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B57660-A126-41DD-BDB6-23C695790D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D4DE35-75A0-46BC-A14C-81EF1FB4967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1BB571-511F-4F6C-9A8D-F1511C5F01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574687-89FC-4D31-B487-58D5B0DCAC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BB131D-B013-41C6-9F0E-040EA9DB5B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4901D6-E0DF-44CF-8D89-81272BCC8CD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257263-627C-4876-8097-655ED34804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7D18F3-E73F-471D-914F-6F285C68309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0C33EC-6B29-41DA-9A24-4A4F8E0B36C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666B7F-C332-4824-AB16-EDE50C9FDDF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0295D1-56F2-4CA8-92DF-49B47795AE0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F476E9-1002-4A0E-B27D-A8AF52F5D23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58C8B9-5494-4D08-B63E-C57B5320379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DADF78-C984-45D5-B402-9DED8C36289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80F760-44C8-403C-9067-0B50A9059A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A83BB4-DD7B-4F6E-9C52-B65AC7FB8AA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2CDFAB-14CC-4A6B-923E-C9496B308DC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4AE5DF-D4FE-42F4-B539-9BDEF77A34A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8C7B2F1-A143-4DF1-8E93-B4BAFA06FC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86A6E8-21C6-4702-8F17-99AA003BD78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FC9EA33-2950-4D56-9FC1-21DCAA6514C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F45C5C-E04C-4486-97CD-C4198160375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79395F-01B5-4EF1-B41A-33A7D32AC05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6950EC1-F697-49CE-9D28-2031364AB34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39791DF-0AEF-40EA-BEEB-85B5BCAAF94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8267122-E536-40A8-8F46-2B8F04F162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9EA0F0E-11F0-4F78-B91E-C78E4BAD553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366F0F5-4C67-4DAC-AD24-CC352E30224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9F3388D-620D-4F72-81AE-E74FBFEC57E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0B7FED-2E49-4D50-AF9E-90F3C5034DB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84BE570-70DF-4CD7-BE1D-581B07A0BE7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67B0D76-6040-49FE-8643-3A821C95DD3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28A0CD2-0265-45D8-B74B-BBE682BA0C6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A56217-ECFD-4E11-81C5-4CBB11A7C4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ADFB328-7E74-44C4-80C5-BA6A68A7E9E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A24666A-7AE8-4078-99C2-41A2C954BF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821589A-9350-4262-B9ED-BCD7C57A0D21}"/>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F8014E09-6FE1-4F12-B817-DDF0D6E1F22C}"/>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E0B0EED-12D3-44D6-868C-81117DACF5FD}"/>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AC11F52C-C733-439D-96A5-7ACDF4B7229B}"/>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53E3C618-B156-467E-B90C-B49EA3EA119A}"/>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7C4E5C48-80A4-49AC-ACBC-E4F307A87EC7}"/>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BAB56401-7C1F-41A1-B42F-A6F29DCCE4E4}"/>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A7876AE9-DF3F-483F-BEFD-1315C6694FF5}"/>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3808E764-5B72-4A2F-B169-BD9BE1ECA145}"/>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1C8636BD-541E-4EEC-8AEF-285F32418D14}"/>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B75A0EC-273C-4B6C-9B9E-288A65671289}"/>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1D16F3-B423-4DEB-80F3-9D05CFEF114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4D726C-02D9-4519-9759-9F37DCA0526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349BFA-A780-4279-9CFA-635FB0342FF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36403D8-1884-4CDD-BF11-D5B6FA882CC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CF6E8CC-CB83-4989-AD1E-AA9318980A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118745</xdr:rowOff>
    </xdr:from>
    <xdr:to>
      <xdr:col>24</xdr:col>
      <xdr:colOff>114300</xdr:colOff>
      <xdr:row>39</xdr:row>
      <xdr:rowOff>48895</xdr:rowOff>
    </xdr:to>
    <xdr:sp macro="" textlink="">
      <xdr:nvSpPr>
        <xdr:cNvPr id="73" name="楕円 72">
          <a:extLst>
            <a:ext uri="{FF2B5EF4-FFF2-40B4-BE49-F238E27FC236}">
              <a16:creationId xmlns:a16="http://schemas.microsoft.com/office/drawing/2014/main" id="{E2213EDA-4ADF-4639-B4AD-EFBBD1BAB794}"/>
            </a:ext>
          </a:extLst>
        </xdr:cNvPr>
        <xdr:cNvSpPr/>
      </xdr:nvSpPr>
      <xdr:spPr>
        <a:xfrm>
          <a:off x="45847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141622</xdr:rowOff>
    </xdr:from>
    <xdr:ext cx="405111" cy="259045"/>
    <xdr:sp macro="" textlink="">
      <xdr:nvSpPr>
        <xdr:cNvPr id="74" name="【道路】&#10;有形固定資産減価償却率該当値テキスト">
          <a:extLst>
            <a:ext uri="{FF2B5EF4-FFF2-40B4-BE49-F238E27FC236}">
              <a16:creationId xmlns:a16="http://schemas.microsoft.com/office/drawing/2014/main" id="{E4F760FB-B2AA-45BF-BC2E-5741C626ECA0}"/>
            </a:ext>
          </a:extLst>
        </xdr:cNvPr>
        <xdr:cNvSpPr txBox="1"/>
      </xdr:nvSpPr>
      <xdr:spPr>
        <a:xfrm>
          <a:off x="4673600" y="648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8F29DAA5-0B5D-47C6-98A0-342FD04FB38D}"/>
            </a:ext>
          </a:extLst>
        </xdr:cNvPr>
        <xdr:cNvSpPr/>
      </xdr:nvSpPr>
      <xdr:spPr>
        <a:xfrm>
          <a:off x="3746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38</xdr:row>
      <xdr:rowOff>169545</xdr:rowOff>
    </xdr:to>
    <xdr:cxnSp macro="">
      <xdr:nvCxnSpPr>
        <xdr:cNvPr id="76" name="直線コネクタ 75">
          <a:extLst>
            <a:ext uri="{FF2B5EF4-FFF2-40B4-BE49-F238E27FC236}">
              <a16:creationId xmlns:a16="http://schemas.microsoft.com/office/drawing/2014/main" id="{A5399EE6-B921-44DC-9D9E-14FA930C8B1C}"/>
            </a:ext>
          </a:extLst>
        </xdr:cNvPr>
        <xdr:cNvCxnSpPr/>
      </xdr:nvCxnSpPr>
      <xdr:spPr>
        <a:xfrm>
          <a:off x="3797300" y="66617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73025</xdr:rowOff>
    </xdr:from>
    <xdr:to>
      <xdr:col>15</xdr:col>
      <xdr:colOff>101600</xdr:colOff>
      <xdr:row>39</xdr:row>
      <xdr:rowOff>3175</xdr:rowOff>
    </xdr:to>
    <xdr:sp macro="" textlink="">
      <xdr:nvSpPr>
        <xdr:cNvPr id="77" name="楕円 76">
          <a:extLst>
            <a:ext uri="{FF2B5EF4-FFF2-40B4-BE49-F238E27FC236}">
              <a16:creationId xmlns:a16="http://schemas.microsoft.com/office/drawing/2014/main" id="{26CF6143-F8FF-431A-AAC5-FA664CB2BCE7}"/>
            </a:ext>
          </a:extLst>
        </xdr:cNvPr>
        <xdr:cNvSpPr/>
      </xdr:nvSpPr>
      <xdr:spPr>
        <a:xfrm>
          <a:off x="2857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123825</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A197E530-A2FF-4330-8F86-4A7A9E3CB04F}"/>
            </a:ext>
          </a:extLst>
        </xdr:cNvPr>
        <xdr:cNvCxnSpPr/>
      </xdr:nvCxnSpPr>
      <xdr:spPr>
        <a:xfrm>
          <a:off x="2908300" y="66389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50165</xdr:rowOff>
    </xdr:from>
    <xdr:to>
      <xdr:col>10</xdr:col>
      <xdr:colOff>165100</xdr:colOff>
      <xdr:row>38</xdr:row>
      <xdr:rowOff>151765</xdr:rowOff>
    </xdr:to>
    <xdr:sp macro="" textlink="">
      <xdr:nvSpPr>
        <xdr:cNvPr id="79" name="楕円 78">
          <a:extLst>
            <a:ext uri="{FF2B5EF4-FFF2-40B4-BE49-F238E27FC236}">
              <a16:creationId xmlns:a16="http://schemas.microsoft.com/office/drawing/2014/main" id="{A0375EFC-62F0-4173-A32E-9D9DD8A484A3}"/>
            </a:ext>
          </a:extLst>
        </xdr:cNvPr>
        <xdr:cNvSpPr/>
      </xdr:nvSpPr>
      <xdr:spPr>
        <a:xfrm>
          <a:off x="1968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100965</xdr:rowOff>
    </xdr:from>
    <xdr:to>
      <xdr:col>15</xdr:col>
      <xdr:colOff>50800</xdr:colOff>
      <xdr:row>38</xdr:row>
      <xdr:rowOff>123825</xdr:rowOff>
    </xdr:to>
    <xdr:cxnSp macro="">
      <xdr:nvCxnSpPr>
        <xdr:cNvPr id="80" name="直線コネクタ 79">
          <a:extLst>
            <a:ext uri="{FF2B5EF4-FFF2-40B4-BE49-F238E27FC236}">
              <a16:creationId xmlns:a16="http://schemas.microsoft.com/office/drawing/2014/main" id="{732789A7-4ACD-4159-A157-D6DA5954FC74}"/>
            </a:ext>
          </a:extLst>
        </xdr:cNvPr>
        <xdr:cNvCxnSpPr/>
      </xdr:nvCxnSpPr>
      <xdr:spPr>
        <a:xfrm>
          <a:off x="2019300" y="66160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40640</xdr:rowOff>
    </xdr:from>
    <xdr:to>
      <xdr:col>6</xdr:col>
      <xdr:colOff>38100</xdr:colOff>
      <xdr:row>38</xdr:row>
      <xdr:rowOff>142240</xdr:rowOff>
    </xdr:to>
    <xdr:sp macro="" textlink="">
      <xdr:nvSpPr>
        <xdr:cNvPr id="81" name="楕円 80">
          <a:extLst>
            <a:ext uri="{FF2B5EF4-FFF2-40B4-BE49-F238E27FC236}">
              <a16:creationId xmlns:a16="http://schemas.microsoft.com/office/drawing/2014/main" id="{12EA00C6-B530-4BD2-87F8-DFDCAA5F8D5B}"/>
            </a:ext>
          </a:extLst>
        </xdr:cNvPr>
        <xdr:cNvSpPr/>
      </xdr:nvSpPr>
      <xdr:spPr>
        <a:xfrm>
          <a:off x="1079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91440</xdr:rowOff>
    </xdr:from>
    <xdr:to>
      <xdr:col>10</xdr:col>
      <xdr:colOff>114300</xdr:colOff>
      <xdr:row>38</xdr:row>
      <xdr:rowOff>100965</xdr:rowOff>
    </xdr:to>
    <xdr:cxnSp macro="">
      <xdr:nvCxnSpPr>
        <xdr:cNvPr id="82" name="直線コネクタ 81">
          <a:extLst>
            <a:ext uri="{FF2B5EF4-FFF2-40B4-BE49-F238E27FC236}">
              <a16:creationId xmlns:a16="http://schemas.microsoft.com/office/drawing/2014/main" id="{F72978A7-C55C-41D5-B1E8-B5286109EB2A}"/>
            </a:ext>
          </a:extLst>
        </xdr:cNvPr>
        <xdr:cNvCxnSpPr/>
      </xdr:nvCxnSpPr>
      <xdr:spPr>
        <a:xfrm>
          <a:off x="1130300" y="66065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E225D238-B329-4A03-A3E1-BC4626105E57}"/>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DAECAB9F-C8A9-4B75-97A6-6DAD89831A6F}"/>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DDB23141-9FA3-4624-9CA5-982BC7DAE3F4}"/>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0EA4EC35-A868-447C-AA10-52C03074D89E}"/>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42562</xdr:rowOff>
    </xdr:from>
    <xdr:ext cx="405111" cy="259045"/>
    <xdr:sp macro="" textlink="">
      <xdr:nvSpPr>
        <xdr:cNvPr id="87" name="n_1mainValue【道路】&#10;有形固定資産減価償却率">
          <a:extLst>
            <a:ext uri="{FF2B5EF4-FFF2-40B4-BE49-F238E27FC236}">
              <a16:creationId xmlns:a16="http://schemas.microsoft.com/office/drawing/2014/main" id="{9190F4A4-0D31-4AE6-A9FB-994712B2C232}"/>
            </a:ext>
          </a:extLst>
        </xdr:cNvPr>
        <xdr:cNvSpPr txBox="1"/>
      </xdr:nvSpPr>
      <xdr:spPr>
        <a:xfrm>
          <a:off x="3582044" y="638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F5B6EC49-BE81-41E9-A3A0-1C7EFB2CB668}"/>
            </a:ext>
          </a:extLst>
        </xdr:cNvPr>
        <xdr:cNvSpPr txBox="1"/>
      </xdr:nvSpPr>
      <xdr:spPr>
        <a:xfrm>
          <a:off x="2705744" y="636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168292</xdr:rowOff>
    </xdr:from>
    <xdr:ext cx="405111" cy="259045"/>
    <xdr:sp macro="" textlink="">
      <xdr:nvSpPr>
        <xdr:cNvPr id="89" name="n_3mainValue【道路】&#10;有形固定資産減価償却率">
          <a:extLst>
            <a:ext uri="{FF2B5EF4-FFF2-40B4-BE49-F238E27FC236}">
              <a16:creationId xmlns:a16="http://schemas.microsoft.com/office/drawing/2014/main" id="{B8458040-6371-4DA5-ADF5-2E61598CC028}"/>
            </a:ext>
          </a:extLst>
        </xdr:cNvPr>
        <xdr:cNvSpPr txBox="1"/>
      </xdr:nvSpPr>
      <xdr:spPr>
        <a:xfrm>
          <a:off x="1816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45D32B60-4D92-4C15-8B18-A1F7DCABB269}"/>
            </a:ext>
          </a:extLst>
        </xdr:cNvPr>
        <xdr:cNvSpPr txBox="1"/>
      </xdr:nvSpPr>
      <xdr:spPr>
        <a:xfrm>
          <a:off x="927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0CF6F48-7215-4AE1-9AC1-B4A448B2698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917285C-D334-45CA-B89F-B82D3D2AE15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2E45ACC-FB87-4137-9343-64D4790722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5C11668-EEE9-4C58-897C-28F81A638B3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A1BC0E1-062B-4BDA-9C91-05AFFA0027C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7CB9A3C-416A-47A5-90A3-E2AFF726194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F13BACF-E4D7-44F9-ADA0-5EBFE88B25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AB00F04-737F-4E4A-971F-A12EAB9F0B2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5F6C005-097E-4611-99F7-BA44473723B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C15CDC1-A597-44DF-81C3-A6F565517A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91651CD-56EE-449E-94C0-F7E92481172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D47A5C0-38D7-4120-91A4-2EC761D69F6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D00F654-CDDD-409C-B193-84801E3B91C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C36300F-85D0-4CF3-AB02-4D2642EFBF76}"/>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3AA6C22-9324-4897-991E-C7BF7D96BF5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69E10A1-E29B-45D1-A7BC-A5125724B401}"/>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7F184F9-64F9-4B7C-8591-F4F3774C96D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BC191643-9D61-413A-956E-D01C962C8174}"/>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D5A93FA-77F8-4828-B859-C4E154465BF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280A3E0-EFA9-4F76-B342-27CA1F63E07B}"/>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1D2A655-E066-4AB1-A975-E4BB9D66791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C1848E2-7A1A-48A6-B3B1-A8DB04DCA15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BA06A46-FA40-42F1-8239-BA3E22D9EBC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E0C7F863-B64E-436E-9603-5C308F8300F8}"/>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FBE5DFAF-C40E-4313-9F91-6F96F45187F5}"/>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3D327A0A-B93C-421A-B467-794F5ACACB7F}"/>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CCE7E4EF-1ED2-40A5-8654-C76267CCF761}"/>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5CE5E694-80E9-4314-BDCC-A4B8649153D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30BB5937-EB32-401F-A0B4-961765D1195F}"/>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B63499C4-C6D2-4428-B624-3850FEF47B6E}"/>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29A1F369-1F84-45D4-A415-4655E0E27F16}"/>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D3CD1BA1-889F-49F6-BAC3-E4E2594825EC}"/>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3AC9C19-B487-4228-93CF-71252CCFEDCF}"/>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BF4E003E-CC15-4627-8981-C4CA5987E486}"/>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5D94795-5CBB-4444-B63B-80F5BDB0B2E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231FDFA-AAC5-4F24-8F89-04629199F03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995DCB-2FAB-4B1A-BAE6-E954EFEE35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7492703-55B4-4D5B-A319-A5485E50E91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B122FDB-190A-4B5E-849B-9F8462DFF6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75878</xdr:rowOff>
    </xdr:from>
    <xdr:to>
      <xdr:col>55</xdr:col>
      <xdr:colOff>50800</xdr:colOff>
      <xdr:row>42</xdr:row>
      <xdr:rowOff>6028</xdr:rowOff>
    </xdr:to>
    <xdr:sp macro="" textlink="">
      <xdr:nvSpPr>
        <xdr:cNvPr id="130" name="楕円 129">
          <a:extLst>
            <a:ext uri="{FF2B5EF4-FFF2-40B4-BE49-F238E27FC236}">
              <a16:creationId xmlns:a16="http://schemas.microsoft.com/office/drawing/2014/main" id="{330FC999-CB8F-48EC-A732-A558F73E8C4F}"/>
            </a:ext>
          </a:extLst>
        </xdr:cNvPr>
        <xdr:cNvSpPr/>
      </xdr:nvSpPr>
      <xdr:spPr>
        <a:xfrm>
          <a:off x="10426700" y="710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8D53AC4C-9808-42F6-BDD2-52C85FD9A1B6}"/>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79280</xdr:rowOff>
    </xdr:from>
    <xdr:to>
      <xdr:col>50</xdr:col>
      <xdr:colOff>165100</xdr:colOff>
      <xdr:row>42</xdr:row>
      <xdr:rowOff>9430</xdr:rowOff>
    </xdr:to>
    <xdr:sp macro="" textlink="">
      <xdr:nvSpPr>
        <xdr:cNvPr id="132" name="楕円 131">
          <a:extLst>
            <a:ext uri="{FF2B5EF4-FFF2-40B4-BE49-F238E27FC236}">
              <a16:creationId xmlns:a16="http://schemas.microsoft.com/office/drawing/2014/main" id="{3FD4A43A-907D-4C0C-B0D4-084EE45807CF}"/>
            </a:ext>
          </a:extLst>
        </xdr:cNvPr>
        <xdr:cNvSpPr/>
      </xdr:nvSpPr>
      <xdr:spPr>
        <a:xfrm>
          <a:off x="9588500" y="710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126678</xdr:rowOff>
    </xdr:from>
    <xdr:to>
      <xdr:col>55</xdr:col>
      <xdr:colOff>0</xdr:colOff>
      <xdr:row>41</xdr:row>
      <xdr:rowOff>130080</xdr:rowOff>
    </xdr:to>
    <xdr:cxnSp macro="">
      <xdr:nvCxnSpPr>
        <xdr:cNvPr id="133" name="直線コネクタ 132">
          <a:extLst>
            <a:ext uri="{FF2B5EF4-FFF2-40B4-BE49-F238E27FC236}">
              <a16:creationId xmlns:a16="http://schemas.microsoft.com/office/drawing/2014/main" id="{798F7521-9BEE-4C04-A727-B9840F5EA17A}"/>
            </a:ext>
          </a:extLst>
        </xdr:cNvPr>
        <xdr:cNvCxnSpPr/>
      </xdr:nvCxnSpPr>
      <xdr:spPr>
        <a:xfrm flipV="1">
          <a:off x="9639300" y="7156128"/>
          <a:ext cx="83820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85154</xdr:rowOff>
    </xdr:from>
    <xdr:to>
      <xdr:col>46</xdr:col>
      <xdr:colOff>38100</xdr:colOff>
      <xdr:row>42</xdr:row>
      <xdr:rowOff>15304</xdr:rowOff>
    </xdr:to>
    <xdr:sp macro="" textlink="">
      <xdr:nvSpPr>
        <xdr:cNvPr id="134" name="楕円 133">
          <a:extLst>
            <a:ext uri="{FF2B5EF4-FFF2-40B4-BE49-F238E27FC236}">
              <a16:creationId xmlns:a16="http://schemas.microsoft.com/office/drawing/2014/main" id="{08B36E7C-8F84-4E7E-8FDC-E46C835F3066}"/>
            </a:ext>
          </a:extLst>
        </xdr:cNvPr>
        <xdr:cNvSpPr/>
      </xdr:nvSpPr>
      <xdr:spPr>
        <a:xfrm>
          <a:off x="8699500" y="711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130080</xdr:rowOff>
    </xdr:from>
    <xdr:to>
      <xdr:col>50</xdr:col>
      <xdr:colOff>114300</xdr:colOff>
      <xdr:row>41</xdr:row>
      <xdr:rowOff>135954</xdr:rowOff>
    </xdr:to>
    <xdr:cxnSp macro="">
      <xdr:nvCxnSpPr>
        <xdr:cNvPr id="135" name="直線コネクタ 134">
          <a:extLst>
            <a:ext uri="{FF2B5EF4-FFF2-40B4-BE49-F238E27FC236}">
              <a16:creationId xmlns:a16="http://schemas.microsoft.com/office/drawing/2014/main" id="{20569BEF-C5DE-446F-8F36-7C42E7003D7C}"/>
            </a:ext>
          </a:extLst>
        </xdr:cNvPr>
        <xdr:cNvCxnSpPr/>
      </xdr:nvCxnSpPr>
      <xdr:spPr>
        <a:xfrm flipV="1">
          <a:off x="8750300" y="7159530"/>
          <a:ext cx="889000" cy="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87644</xdr:rowOff>
    </xdr:from>
    <xdr:to>
      <xdr:col>41</xdr:col>
      <xdr:colOff>101600</xdr:colOff>
      <xdr:row>42</xdr:row>
      <xdr:rowOff>17794</xdr:rowOff>
    </xdr:to>
    <xdr:sp macro="" textlink="">
      <xdr:nvSpPr>
        <xdr:cNvPr id="136" name="楕円 135">
          <a:extLst>
            <a:ext uri="{FF2B5EF4-FFF2-40B4-BE49-F238E27FC236}">
              <a16:creationId xmlns:a16="http://schemas.microsoft.com/office/drawing/2014/main" id="{C557B025-B1DD-42F1-8B6F-9746D836E372}"/>
            </a:ext>
          </a:extLst>
        </xdr:cNvPr>
        <xdr:cNvSpPr/>
      </xdr:nvSpPr>
      <xdr:spPr>
        <a:xfrm>
          <a:off x="7810500" y="711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135954</xdr:rowOff>
    </xdr:from>
    <xdr:to>
      <xdr:col>45</xdr:col>
      <xdr:colOff>177800</xdr:colOff>
      <xdr:row>41</xdr:row>
      <xdr:rowOff>138444</xdr:rowOff>
    </xdr:to>
    <xdr:cxnSp macro="">
      <xdr:nvCxnSpPr>
        <xdr:cNvPr id="137" name="直線コネクタ 136">
          <a:extLst>
            <a:ext uri="{FF2B5EF4-FFF2-40B4-BE49-F238E27FC236}">
              <a16:creationId xmlns:a16="http://schemas.microsoft.com/office/drawing/2014/main" id="{BAC0733D-E7F8-456C-8112-E2C6DDF69A80}"/>
            </a:ext>
          </a:extLst>
        </xdr:cNvPr>
        <xdr:cNvCxnSpPr/>
      </xdr:nvCxnSpPr>
      <xdr:spPr>
        <a:xfrm flipV="1">
          <a:off x="7861300" y="7165404"/>
          <a:ext cx="889000" cy="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89337</xdr:rowOff>
    </xdr:from>
    <xdr:to>
      <xdr:col>36</xdr:col>
      <xdr:colOff>165100</xdr:colOff>
      <xdr:row>42</xdr:row>
      <xdr:rowOff>19487</xdr:rowOff>
    </xdr:to>
    <xdr:sp macro="" textlink="">
      <xdr:nvSpPr>
        <xdr:cNvPr id="138" name="楕円 137">
          <a:extLst>
            <a:ext uri="{FF2B5EF4-FFF2-40B4-BE49-F238E27FC236}">
              <a16:creationId xmlns:a16="http://schemas.microsoft.com/office/drawing/2014/main" id="{3991A02F-CCA9-4449-9408-37C5F52B5AE9}"/>
            </a:ext>
          </a:extLst>
        </xdr:cNvPr>
        <xdr:cNvSpPr/>
      </xdr:nvSpPr>
      <xdr:spPr>
        <a:xfrm>
          <a:off x="6921500" y="711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138444</xdr:rowOff>
    </xdr:from>
    <xdr:to>
      <xdr:col>41</xdr:col>
      <xdr:colOff>50800</xdr:colOff>
      <xdr:row>41</xdr:row>
      <xdr:rowOff>140137</xdr:rowOff>
    </xdr:to>
    <xdr:cxnSp macro="">
      <xdr:nvCxnSpPr>
        <xdr:cNvPr id="139" name="直線コネクタ 138">
          <a:extLst>
            <a:ext uri="{FF2B5EF4-FFF2-40B4-BE49-F238E27FC236}">
              <a16:creationId xmlns:a16="http://schemas.microsoft.com/office/drawing/2014/main" id="{3BE25938-7FF9-4258-BCF2-A1458B3E9AFE}"/>
            </a:ext>
          </a:extLst>
        </xdr:cNvPr>
        <xdr:cNvCxnSpPr/>
      </xdr:nvCxnSpPr>
      <xdr:spPr>
        <a:xfrm flipV="1">
          <a:off x="6972300" y="7167894"/>
          <a:ext cx="889000" cy="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1A86F37C-D790-486C-AB15-A3F776F96E43}"/>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93877D43-A9B6-407D-9676-C10774B482E1}"/>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1E7A71C7-8271-4B82-B36D-B509E3D2C6CB}"/>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49577CD6-BA12-4050-9ABB-E724AF2747EA}"/>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557</xdr:rowOff>
    </xdr:from>
    <xdr:ext cx="534377" cy="259045"/>
    <xdr:sp macro="" textlink="">
      <xdr:nvSpPr>
        <xdr:cNvPr id="144" name="n_1mainValue【道路】&#10;一人当たり延長">
          <a:extLst>
            <a:ext uri="{FF2B5EF4-FFF2-40B4-BE49-F238E27FC236}">
              <a16:creationId xmlns:a16="http://schemas.microsoft.com/office/drawing/2014/main" id="{5FB237D7-819A-4D78-BAB5-AF554280B099}"/>
            </a:ext>
          </a:extLst>
        </xdr:cNvPr>
        <xdr:cNvSpPr txBox="1"/>
      </xdr:nvSpPr>
      <xdr:spPr>
        <a:xfrm>
          <a:off x="9359411" y="720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6431</xdr:rowOff>
    </xdr:from>
    <xdr:ext cx="534377" cy="259045"/>
    <xdr:sp macro="" textlink="">
      <xdr:nvSpPr>
        <xdr:cNvPr id="145" name="n_2mainValue【道路】&#10;一人当たり延長">
          <a:extLst>
            <a:ext uri="{FF2B5EF4-FFF2-40B4-BE49-F238E27FC236}">
              <a16:creationId xmlns:a16="http://schemas.microsoft.com/office/drawing/2014/main" id="{04FB79A2-3EF8-458A-A658-AA74EE980D44}"/>
            </a:ext>
          </a:extLst>
        </xdr:cNvPr>
        <xdr:cNvSpPr txBox="1"/>
      </xdr:nvSpPr>
      <xdr:spPr>
        <a:xfrm>
          <a:off x="8483111" y="720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8921</xdr:rowOff>
    </xdr:from>
    <xdr:ext cx="534377" cy="259045"/>
    <xdr:sp macro="" textlink="">
      <xdr:nvSpPr>
        <xdr:cNvPr id="146" name="n_3mainValue【道路】&#10;一人当たり延長">
          <a:extLst>
            <a:ext uri="{FF2B5EF4-FFF2-40B4-BE49-F238E27FC236}">
              <a16:creationId xmlns:a16="http://schemas.microsoft.com/office/drawing/2014/main" id="{DA42EAC6-875C-46FA-A1C6-A686E6DF3310}"/>
            </a:ext>
          </a:extLst>
        </xdr:cNvPr>
        <xdr:cNvSpPr txBox="1"/>
      </xdr:nvSpPr>
      <xdr:spPr>
        <a:xfrm>
          <a:off x="7594111" y="720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10614</xdr:rowOff>
    </xdr:from>
    <xdr:ext cx="534377" cy="259045"/>
    <xdr:sp macro="" textlink="">
      <xdr:nvSpPr>
        <xdr:cNvPr id="147" name="n_4mainValue【道路】&#10;一人当たり延長">
          <a:extLst>
            <a:ext uri="{FF2B5EF4-FFF2-40B4-BE49-F238E27FC236}">
              <a16:creationId xmlns:a16="http://schemas.microsoft.com/office/drawing/2014/main" id="{5A3FC3A2-7B53-4EDB-8E34-6AFAC61830B9}"/>
            </a:ext>
          </a:extLst>
        </xdr:cNvPr>
        <xdr:cNvSpPr txBox="1"/>
      </xdr:nvSpPr>
      <xdr:spPr>
        <a:xfrm>
          <a:off x="6705111" y="721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766CFC8-7B87-4227-A7CC-D62DBA928B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116FC6F-B922-49B3-8F49-F5F8F0007C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D80B8C8-E4A6-4A23-AFA8-25EE850F76B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8976794-F139-4965-8D7B-ABAE5B9A439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3B32F17-5EB6-4681-891E-7085A333FA1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535C0A8-FF63-4744-AA11-4EEFAE9D760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7342E91-178C-43AD-92E8-B59A63CB9A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32528F8-1F57-43D7-B279-3A3B87CD69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F6DFF79-F92C-4419-B425-1FFB38D605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E35967B-D723-4FA9-8BF9-C05818A0F20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C49B9DD-A8F1-4B2D-AA57-02B5502078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7A6C536-D3EB-449F-8589-550961F6C8D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719E59C-767D-48C0-8A32-C8684C7A035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0FBEA8B-08E5-498F-A005-91555C4C66F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1161612-3497-4509-9CA5-F8A251119CC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DE64038-AA83-4A1C-8065-4099D713382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C6B3DC1-D414-4902-8BCE-2FD47C16E09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D1BBBA2-C1B6-469A-B4DB-2F72C46B103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9EE80F0-1791-47E5-8254-34AC75E5B5D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DBB5807-C826-4E11-B67D-EF8A807D7C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165144F-E776-4731-A7E3-C80E8179DCD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6CBEDCA-52AC-47BB-A5DE-45589881B3E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A9A9ED9-5020-4FB8-9C85-912502F85E9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1C2A8C1-F8BC-46A0-9C6C-8231CBAF6F6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6874889-CCDC-4CE3-9F92-06798A89A66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B74522EC-3619-4B93-AD48-91E73BA03E35}"/>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EE8CFCD-7522-462F-87E9-8283B12478F8}"/>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F1C14635-908F-4541-BCBC-598D8A1F861E}"/>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C25269D-CA2A-48CE-AD59-3FBA8149912A}"/>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49C8692A-24B6-4C95-BC1A-ABF056B9629F}"/>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501D9A0-2CCF-4EA0-A93C-53884723EA91}"/>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6F32288F-E093-4220-918B-AE15016000E8}"/>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F3CB3B2F-4165-4F15-95D4-B5B2C27B4DDE}"/>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335F7B83-6214-4C25-9580-3E556D762322}"/>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410DDC35-ED0A-45A4-9FC1-F9E5D0B8B6A7}"/>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2FA0839A-963B-4297-A011-F240C63D9C2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73C86F-AA9E-46E5-977E-60DCB0EE97F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360F4A-8EEC-4DBD-8BF1-EBA50B71310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A97CE8D-7395-4373-8D0A-7567114E9EE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11991B1-C968-481D-BC4B-CDBD3557A8D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E8BDADF-4312-4E3D-9B3C-E2E77C5B9C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19413</xdr:rowOff>
    </xdr:from>
    <xdr:to>
      <xdr:col>24</xdr:col>
      <xdr:colOff>114300</xdr:colOff>
      <xdr:row>58</xdr:row>
      <xdr:rowOff>121013</xdr:rowOff>
    </xdr:to>
    <xdr:sp macro="" textlink="">
      <xdr:nvSpPr>
        <xdr:cNvPr id="189" name="楕円 188">
          <a:extLst>
            <a:ext uri="{FF2B5EF4-FFF2-40B4-BE49-F238E27FC236}">
              <a16:creationId xmlns:a16="http://schemas.microsoft.com/office/drawing/2014/main" id="{702C4845-C2E6-441A-98D8-4A37149A4120}"/>
            </a:ext>
          </a:extLst>
        </xdr:cNvPr>
        <xdr:cNvSpPr/>
      </xdr:nvSpPr>
      <xdr:spPr>
        <a:xfrm>
          <a:off x="4584700" y="99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42290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7FBC424-DFD3-485E-90BD-B7A79A6EB739}"/>
            </a:ext>
          </a:extLst>
        </xdr:cNvPr>
        <xdr:cNvSpPr txBox="1"/>
      </xdr:nvSpPr>
      <xdr:spPr>
        <a:xfrm>
          <a:off x="4673600" y="981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168003</xdr:rowOff>
    </xdr:from>
    <xdr:to>
      <xdr:col>20</xdr:col>
      <xdr:colOff>38100</xdr:colOff>
      <xdr:row>58</xdr:row>
      <xdr:rowOff>98153</xdr:rowOff>
    </xdr:to>
    <xdr:sp macro="" textlink="">
      <xdr:nvSpPr>
        <xdr:cNvPr id="191" name="楕円 190">
          <a:extLst>
            <a:ext uri="{FF2B5EF4-FFF2-40B4-BE49-F238E27FC236}">
              <a16:creationId xmlns:a16="http://schemas.microsoft.com/office/drawing/2014/main" id="{BE2B0A4B-8817-40DC-A405-25CF3A5D90A9}"/>
            </a:ext>
          </a:extLst>
        </xdr:cNvPr>
        <xdr:cNvSpPr/>
      </xdr:nvSpPr>
      <xdr:spPr>
        <a:xfrm>
          <a:off x="3746500" y="99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47353</xdr:rowOff>
    </xdr:from>
    <xdr:to>
      <xdr:col>24</xdr:col>
      <xdr:colOff>63500</xdr:colOff>
      <xdr:row>58</xdr:row>
      <xdr:rowOff>70213</xdr:rowOff>
    </xdr:to>
    <xdr:cxnSp macro="">
      <xdr:nvCxnSpPr>
        <xdr:cNvPr id="192" name="直線コネクタ 191">
          <a:extLst>
            <a:ext uri="{FF2B5EF4-FFF2-40B4-BE49-F238E27FC236}">
              <a16:creationId xmlns:a16="http://schemas.microsoft.com/office/drawing/2014/main" id="{6201098F-2D91-4F63-865A-48A6D554F1F1}"/>
            </a:ext>
          </a:extLst>
        </xdr:cNvPr>
        <xdr:cNvCxnSpPr/>
      </xdr:nvCxnSpPr>
      <xdr:spPr>
        <a:xfrm>
          <a:off x="3797300" y="999145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159838</xdr:rowOff>
    </xdr:from>
    <xdr:to>
      <xdr:col>15</xdr:col>
      <xdr:colOff>101600</xdr:colOff>
      <xdr:row>58</xdr:row>
      <xdr:rowOff>89988</xdr:rowOff>
    </xdr:to>
    <xdr:sp macro="" textlink="">
      <xdr:nvSpPr>
        <xdr:cNvPr id="193" name="楕円 192">
          <a:extLst>
            <a:ext uri="{FF2B5EF4-FFF2-40B4-BE49-F238E27FC236}">
              <a16:creationId xmlns:a16="http://schemas.microsoft.com/office/drawing/2014/main" id="{1A6B4E34-7CDA-4643-A98D-8ED08D2E3588}"/>
            </a:ext>
          </a:extLst>
        </xdr:cNvPr>
        <xdr:cNvSpPr/>
      </xdr:nvSpPr>
      <xdr:spPr>
        <a:xfrm>
          <a:off x="2857500" y="993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39188</xdr:rowOff>
    </xdr:from>
    <xdr:to>
      <xdr:col>19</xdr:col>
      <xdr:colOff>177800</xdr:colOff>
      <xdr:row>58</xdr:row>
      <xdr:rowOff>47353</xdr:rowOff>
    </xdr:to>
    <xdr:cxnSp macro="">
      <xdr:nvCxnSpPr>
        <xdr:cNvPr id="194" name="直線コネクタ 193">
          <a:extLst>
            <a:ext uri="{FF2B5EF4-FFF2-40B4-BE49-F238E27FC236}">
              <a16:creationId xmlns:a16="http://schemas.microsoft.com/office/drawing/2014/main" id="{D96EB001-A51E-4A1D-958F-FF71882118D2}"/>
            </a:ext>
          </a:extLst>
        </xdr:cNvPr>
        <xdr:cNvCxnSpPr/>
      </xdr:nvCxnSpPr>
      <xdr:spPr>
        <a:xfrm>
          <a:off x="2908300" y="998328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136978</xdr:rowOff>
    </xdr:from>
    <xdr:to>
      <xdr:col>10</xdr:col>
      <xdr:colOff>165100</xdr:colOff>
      <xdr:row>58</xdr:row>
      <xdr:rowOff>67128</xdr:rowOff>
    </xdr:to>
    <xdr:sp macro="" textlink="">
      <xdr:nvSpPr>
        <xdr:cNvPr id="195" name="楕円 194">
          <a:extLst>
            <a:ext uri="{FF2B5EF4-FFF2-40B4-BE49-F238E27FC236}">
              <a16:creationId xmlns:a16="http://schemas.microsoft.com/office/drawing/2014/main" id="{147B92FC-86D3-487C-B1A4-1B07BE614A24}"/>
            </a:ext>
          </a:extLst>
        </xdr:cNvPr>
        <xdr:cNvSpPr/>
      </xdr:nvSpPr>
      <xdr:spPr>
        <a:xfrm>
          <a:off x="1968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16328</xdr:rowOff>
    </xdr:from>
    <xdr:to>
      <xdr:col>15</xdr:col>
      <xdr:colOff>50800</xdr:colOff>
      <xdr:row>58</xdr:row>
      <xdr:rowOff>39188</xdr:rowOff>
    </xdr:to>
    <xdr:cxnSp macro="">
      <xdr:nvCxnSpPr>
        <xdr:cNvPr id="196" name="直線コネクタ 195">
          <a:extLst>
            <a:ext uri="{FF2B5EF4-FFF2-40B4-BE49-F238E27FC236}">
              <a16:creationId xmlns:a16="http://schemas.microsoft.com/office/drawing/2014/main" id="{23C48E8F-8856-4D9D-8B61-80FC63584C9A}"/>
            </a:ext>
          </a:extLst>
        </xdr:cNvPr>
        <xdr:cNvCxnSpPr/>
      </xdr:nvCxnSpPr>
      <xdr:spPr>
        <a:xfrm>
          <a:off x="2019300" y="99604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112485</xdr:rowOff>
    </xdr:from>
    <xdr:to>
      <xdr:col>6</xdr:col>
      <xdr:colOff>38100</xdr:colOff>
      <xdr:row>58</xdr:row>
      <xdr:rowOff>42635</xdr:rowOff>
    </xdr:to>
    <xdr:sp macro="" textlink="">
      <xdr:nvSpPr>
        <xdr:cNvPr id="197" name="楕円 196">
          <a:extLst>
            <a:ext uri="{FF2B5EF4-FFF2-40B4-BE49-F238E27FC236}">
              <a16:creationId xmlns:a16="http://schemas.microsoft.com/office/drawing/2014/main" id="{0568E030-5311-4587-8D9B-656DD6A33A13}"/>
            </a:ext>
          </a:extLst>
        </xdr:cNvPr>
        <xdr:cNvSpPr/>
      </xdr:nvSpPr>
      <xdr:spPr>
        <a:xfrm>
          <a:off x="1079500" y="98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163285</xdr:rowOff>
    </xdr:from>
    <xdr:to>
      <xdr:col>10</xdr:col>
      <xdr:colOff>114300</xdr:colOff>
      <xdr:row>58</xdr:row>
      <xdr:rowOff>16328</xdr:rowOff>
    </xdr:to>
    <xdr:cxnSp macro="">
      <xdr:nvCxnSpPr>
        <xdr:cNvPr id="198" name="直線コネクタ 197">
          <a:extLst>
            <a:ext uri="{FF2B5EF4-FFF2-40B4-BE49-F238E27FC236}">
              <a16:creationId xmlns:a16="http://schemas.microsoft.com/office/drawing/2014/main" id="{BA9689D1-ABAE-4B74-AFBE-A402FEDFBCCA}"/>
            </a:ext>
          </a:extLst>
        </xdr:cNvPr>
        <xdr:cNvCxnSpPr/>
      </xdr:nvCxnSpPr>
      <xdr:spPr>
        <a:xfrm>
          <a:off x="1130300" y="993593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732C7F6-467D-4346-9DF0-D73B480761CE}"/>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D2B04A6-6ABE-42AD-AF05-47F781598592}"/>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F732226-346F-41BE-BDAA-85C42345C75D}"/>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D3D2948-D9E6-49BA-BB60-8DDCECC11ACD}"/>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114680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8104C33-FAA7-4F3B-8C84-C3EBB1124980}"/>
            </a:ext>
          </a:extLst>
        </xdr:cNvPr>
        <xdr:cNvSpPr txBox="1"/>
      </xdr:nvSpPr>
      <xdr:spPr>
        <a:xfrm>
          <a:off x="3582044" y="971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106515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E7E5155-BA96-40BD-A9B4-2D63A5F9AAA8}"/>
            </a:ext>
          </a:extLst>
        </xdr:cNvPr>
        <xdr:cNvSpPr txBox="1"/>
      </xdr:nvSpPr>
      <xdr:spPr>
        <a:xfrm>
          <a:off x="2705744" y="970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83655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00B389E-EFAB-49C9-AF61-3F707299746A}"/>
            </a:ext>
          </a:extLst>
        </xdr:cNvPr>
        <xdr:cNvSpPr txBox="1"/>
      </xdr:nvSpPr>
      <xdr:spPr>
        <a:xfrm>
          <a:off x="1816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59162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0173A69-243B-421C-8C2E-B6BA4080D769}"/>
            </a:ext>
          </a:extLst>
        </xdr:cNvPr>
        <xdr:cNvSpPr txBox="1"/>
      </xdr:nvSpPr>
      <xdr:spPr>
        <a:xfrm>
          <a:off x="927744" y="966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DB97F6B-73AF-459D-AC38-3E36FC2E710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D04A3F3-24CE-4DE5-BDF3-18E64022A87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474A97E-706E-44F9-BB48-A6961F69653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16DACCC-BB15-4E52-B450-9ADDB6D40C9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780AF07-AEC5-4D19-92E8-2ED4C6E2BC0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320BE6B-A982-4231-AB2B-CC0842E7E52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9DFFC50-EE62-4A6B-A79E-DDD28819F24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76CE644-4D84-4D66-AAD8-12D4AE603DB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CBA6C3E-D793-45CB-9472-33F7CD8218B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DB2B5E0-E87E-409C-A756-8CFCEE0B8C3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AEBC7B0-59DC-41DC-BD29-27C1B9D5F5A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658DDBF-559A-4938-A26A-89B67731BDC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DD3BD0A-6322-491B-9339-2F8FD539358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A25B4FE4-830B-45B5-8502-4D63CF94B88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0DC0069-9E8E-4510-B5A8-F2ABA1E69CC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E754549-C3F5-4A2C-A7C4-B87CFD82167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66B867E-B1DF-493B-93F2-5997C0BD30B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50A9956-9F7F-4DA7-9A58-9490BBC2307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258A95B-889C-4439-A3F0-CC0917DA813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D7B844B-D5DC-40C3-95B2-E33461ED8F8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9979488-0964-4349-91CB-A64F2D82434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CA671A0-8979-42C5-98AA-39F9C22654D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2D1D6A1-87C4-4841-852D-21E237FAD08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1238232B-978B-49A3-BC30-CF9548C5D734}"/>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89CD4FA-6310-4BAC-97FC-083CAA93DB29}"/>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E264D8E0-2810-4111-9320-CCB43A232A8A}"/>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C72927B-9503-4006-BA76-5AB2243B2109}"/>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C693D99D-69CF-40F0-9D0F-EA64F342173E}"/>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E83A1F6-DE00-489C-95E5-21164C3381F3}"/>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F51F703A-4CA0-4D81-9363-569CB680DEB4}"/>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EA501087-E248-44F6-B6C2-C7DF6DD4173C}"/>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58BD6729-B9D8-4B49-A58C-97DD71DA0CA7}"/>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333C7AA9-3E30-4717-B735-5630FE265C43}"/>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979623DF-51E3-43C2-BEBA-E1C431650662}"/>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B60346-F17A-4020-8B61-D71BA5085A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285FCB-AC9B-446F-A983-4706261622E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E223EB-6E0E-4A64-9A81-6B7B3402E7B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7D46F08-AC41-445C-8FD6-323E7C7D4AB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D138DE5-BB1B-40D2-80B5-626B5C837F7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106270</xdr:rowOff>
    </xdr:from>
    <xdr:to>
      <xdr:col>55</xdr:col>
      <xdr:colOff>50800</xdr:colOff>
      <xdr:row>63</xdr:row>
      <xdr:rowOff>36420</xdr:rowOff>
    </xdr:to>
    <xdr:sp macro="" textlink="">
      <xdr:nvSpPr>
        <xdr:cNvPr id="246" name="楕円 245">
          <a:extLst>
            <a:ext uri="{FF2B5EF4-FFF2-40B4-BE49-F238E27FC236}">
              <a16:creationId xmlns:a16="http://schemas.microsoft.com/office/drawing/2014/main" id="{00655A12-5BCC-4C95-8882-8B3D31CC448C}"/>
            </a:ext>
          </a:extLst>
        </xdr:cNvPr>
        <xdr:cNvSpPr/>
      </xdr:nvSpPr>
      <xdr:spPr>
        <a:xfrm>
          <a:off x="10426700" y="1073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84697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8BAA5CE-A8C5-49FE-B8B8-2F185196B773}"/>
            </a:ext>
          </a:extLst>
        </xdr:cNvPr>
        <xdr:cNvSpPr txBox="1"/>
      </xdr:nvSpPr>
      <xdr:spPr>
        <a:xfrm>
          <a:off x="10515600" y="10714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115955</xdr:rowOff>
    </xdr:from>
    <xdr:to>
      <xdr:col>50</xdr:col>
      <xdr:colOff>165100</xdr:colOff>
      <xdr:row>63</xdr:row>
      <xdr:rowOff>46105</xdr:rowOff>
    </xdr:to>
    <xdr:sp macro="" textlink="">
      <xdr:nvSpPr>
        <xdr:cNvPr id="248" name="楕円 247">
          <a:extLst>
            <a:ext uri="{FF2B5EF4-FFF2-40B4-BE49-F238E27FC236}">
              <a16:creationId xmlns:a16="http://schemas.microsoft.com/office/drawing/2014/main" id="{D8465FF8-5AC1-47C7-AA59-794A74FC1906}"/>
            </a:ext>
          </a:extLst>
        </xdr:cNvPr>
        <xdr:cNvSpPr/>
      </xdr:nvSpPr>
      <xdr:spPr>
        <a:xfrm>
          <a:off x="9588500" y="1074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157070</xdr:rowOff>
    </xdr:from>
    <xdr:to>
      <xdr:col>55</xdr:col>
      <xdr:colOff>0</xdr:colOff>
      <xdr:row>62</xdr:row>
      <xdr:rowOff>166755</xdr:rowOff>
    </xdr:to>
    <xdr:cxnSp macro="">
      <xdr:nvCxnSpPr>
        <xdr:cNvPr id="249" name="直線コネクタ 248">
          <a:extLst>
            <a:ext uri="{FF2B5EF4-FFF2-40B4-BE49-F238E27FC236}">
              <a16:creationId xmlns:a16="http://schemas.microsoft.com/office/drawing/2014/main" id="{29B0E99C-F889-4485-A937-1BF27C75637B}"/>
            </a:ext>
          </a:extLst>
        </xdr:cNvPr>
        <xdr:cNvCxnSpPr/>
      </xdr:nvCxnSpPr>
      <xdr:spPr>
        <a:xfrm flipV="1">
          <a:off x="9639300" y="10786970"/>
          <a:ext cx="838200" cy="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132521</xdr:rowOff>
    </xdr:from>
    <xdr:to>
      <xdr:col>46</xdr:col>
      <xdr:colOff>38100</xdr:colOff>
      <xdr:row>63</xdr:row>
      <xdr:rowOff>62671</xdr:rowOff>
    </xdr:to>
    <xdr:sp macro="" textlink="">
      <xdr:nvSpPr>
        <xdr:cNvPr id="250" name="楕円 249">
          <a:extLst>
            <a:ext uri="{FF2B5EF4-FFF2-40B4-BE49-F238E27FC236}">
              <a16:creationId xmlns:a16="http://schemas.microsoft.com/office/drawing/2014/main" id="{F9CA9252-D0AC-4C56-8C58-652AE7EBE60D}"/>
            </a:ext>
          </a:extLst>
        </xdr:cNvPr>
        <xdr:cNvSpPr/>
      </xdr:nvSpPr>
      <xdr:spPr>
        <a:xfrm>
          <a:off x="8699500" y="1076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166755</xdr:rowOff>
    </xdr:from>
    <xdr:to>
      <xdr:col>50</xdr:col>
      <xdr:colOff>114300</xdr:colOff>
      <xdr:row>63</xdr:row>
      <xdr:rowOff>11871</xdr:rowOff>
    </xdr:to>
    <xdr:cxnSp macro="">
      <xdr:nvCxnSpPr>
        <xdr:cNvPr id="251" name="直線コネクタ 250">
          <a:extLst>
            <a:ext uri="{FF2B5EF4-FFF2-40B4-BE49-F238E27FC236}">
              <a16:creationId xmlns:a16="http://schemas.microsoft.com/office/drawing/2014/main" id="{D3B48A97-5DAB-4F05-80DE-EF2E8E04CC86}"/>
            </a:ext>
          </a:extLst>
        </xdr:cNvPr>
        <xdr:cNvCxnSpPr/>
      </xdr:nvCxnSpPr>
      <xdr:spPr>
        <a:xfrm flipV="1">
          <a:off x="8750300" y="10796655"/>
          <a:ext cx="889000" cy="1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140499</xdr:rowOff>
    </xdr:from>
    <xdr:to>
      <xdr:col>41</xdr:col>
      <xdr:colOff>101600</xdr:colOff>
      <xdr:row>63</xdr:row>
      <xdr:rowOff>70649</xdr:rowOff>
    </xdr:to>
    <xdr:sp macro="" textlink="">
      <xdr:nvSpPr>
        <xdr:cNvPr id="252" name="楕円 251">
          <a:extLst>
            <a:ext uri="{FF2B5EF4-FFF2-40B4-BE49-F238E27FC236}">
              <a16:creationId xmlns:a16="http://schemas.microsoft.com/office/drawing/2014/main" id="{CA6B7790-DA8B-46E2-83AA-957714184F3A}"/>
            </a:ext>
          </a:extLst>
        </xdr:cNvPr>
        <xdr:cNvSpPr/>
      </xdr:nvSpPr>
      <xdr:spPr>
        <a:xfrm>
          <a:off x="7810500" y="1077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11871</xdr:rowOff>
    </xdr:from>
    <xdr:to>
      <xdr:col>45</xdr:col>
      <xdr:colOff>177800</xdr:colOff>
      <xdr:row>63</xdr:row>
      <xdr:rowOff>19849</xdr:rowOff>
    </xdr:to>
    <xdr:cxnSp macro="">
      <xdr:nvCxnSpPr>
        <xdr:cNvPr id="253" name="直線コネクタ 252">
          <a:extLst>
            <a:ext uri="{FF2B5EF4-FFF2-40B4-BE49-F238E27FC236}">
              <a16:creationId xmlns:a16="http://schemas.microsoft.com/office/drawing/2014/main" id="{681C7557-3FFE-42FC-9322-9AE1ED0FFF90}"/>
            </a:ext>
          </a:extLst>
        </xdr:cNvPr>
        <xdr:cNvCxnSpPr/>
      </xdr:nvCxnSpPr>
      <xdr:spPr>
        <a:xfrm flipV="1">
          <a:off x="7861300" y="10813221"/>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145925</xdr:rowOff>
    </xdr:from>
    <xdr:to>
      <xdr:col>36</xdr:col>
      <xdr:colOff>165100</xdr:colOff>
      <xdr:row>63</xdr:row>
      <xdr:rowOff>76075</xdr:rowOff>
    </xdr:to>
    <xdr:sp macro="" textlink="">
      <xdr:nvSpPr>
        <xdr:cNvPr id="254" name="楕円 253">
          <a:extLst>
            <a:ext uri="{FF2B5EF4-FFF2-40B4-BE49-F238E27FC236}">
              <a16:creationId xmlns:a16="http://schemas.microsoft.com/office/drawing/2014/main" id="{EC37B488-213E-4794-BD69-4B6875ABB82E}"/>
            </a:ext>
          </a:extLst>
        </xdr:cNvPr>
        <xdr:cNvSpPr/>
      </xdr:nvSpPr>
      <xdr:spPr>
        <a:xfrm>
          <a:off x="6921500" y="1077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19849</xdr:rowOff>
    </xdr:from>
    <xdr:to>
      <xdr:col>41</xdr:col>
      <xdr:colOff>50800</xdr:colOff>
      <xdr:row>63</xdr:row>
      <xdr:rowOff>25275</xdr:rowOff>
    </xdr:to>
    <xdr:cxnSp macro="">
      <xdr:nvCxnSpPr>
        <xdr:cNvPr id="255" name="直線コネクタ 254">
          <a:extLst>
            <a:ext uri="{FF2B5EF4-FFF2-40B4-BE49-F238E27FC236}">
              <a16:creationId xmlns:a16="http://schemas.microsoft.com/office/drawing/2014/main" id="{FC4981BA-CFCD-466F-84BC-8324B975D484}"/>
            </a:ext>
          </a:extLst>
        </xdr:cNvPr>
        <xdr:cNvCxnSpPr/>
      </xdr:nvCxnSpPr>
      <xdr:spPr>
        <a:xfrm flipV="1">
          <a:off x="6972300" y="10821199"/>
          <a:ext cx="889000" cy="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B2FC038-9600-44C7-B6D1-C2A2D602CC02}"/>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5D20946-23CA-494E-9FEA-F2FDE0E39321}"/>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6A1DB74-052D-4E33-87DE-49398A5E2D8B}"/>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5780D92-A598-422F-928F-A2368FB5210D}"/>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37232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EBF56C4-F57B-46E3-B067-920B0AFA51EF}"/>
            </a:ext>
          </a:extLst>
        </xdr:cNvPr>
        <xdr:cNvSpPr txBox="1"/>
      </xdr:nvSpPr>
      <xdr:spPr>
        <a:xfrm>
          <a:off x="9327095" y="1083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53798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F368886-39B7-47CA-8E32-05B9038B9500}"/>
            </a:ext>
          </a:extLst>
        </xdr:cNvPr>
        <xdr:cNvSpPr txBox="1"/>
      </xdr:nvSpPr>
      <xdr:spPr>
        <a:xfrm>
          <a:off x="8450795" y="1085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61776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F66C02E3-BD8E-49B5-8D96-9FDDF170782A}"/>
            </a:ext>
          </a:extLst>
        </xdr:cNvPr>
        <xdr:cNvSpPr txBox="1"/>
      </xdr:nvSpPr>
      <xdr:spPr>
        <a:xfrm>
          <a:off x="7561795" y="1086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67202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2ABDF41-8012-4E67-8F4C-BDDF36BF8576}"/>
            </a:ext>
          </a:extLst>
        </xdr:cNvPr>
        <xdr:cNvSpPr txBox="1"/>
      </xdr:nvSpPr>
      <xdr:spPr>
        <a:xfrm>
          <a:off x="6672795" y="1086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D62319C-9D92-4EFA-B09A-76ED636CAE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49DC3A1-853C-4CA7-BA46-98D3DE794DF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13BD87B-050C-465C-87FB-818EBBC267D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04AA8CF-38FA-4F25-8302-4CF8F45E16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A7F51DE-5E4B-4A61-ACAF-2D65A15F50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C776C91-55DC-4310-9908-675C88B253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2641C2F-6EF1-45C8-9A11-58D71AF6510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EF07289-2027-4E58-B0DB-EB6C655A610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C31B0C2-21EF-43EA-9F6F-F86F7E42052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B24D2B8-9347-411D-BE26-AD25EE85BD1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9FD5D1D-CE25-4EB1-AA5B-12C0202DCA6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F122985-9404-4DF4-BACB-3830EE7DAAB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272D201-1A89-4249-B845-5AC58987125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14B88EB-856D-4998-8587-0F1C133FFE6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DC33BDD-4E40-4A8E-A612-369E395DAAE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1E63808-35D3-4128-B611-AC34BAD0A56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D1250D6-8820-4ECC-A125-70AB4DEC549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D609D0F-0033-4D4A-8F53-E20A97F1E1A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8174740-9EBD-4C3F-AE34-2FC4A053E8E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EE89945-521F-4B4C-9977-886ACC1BDC3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E6CCB2C-D47C-4128-B7DE-0943D6D4F43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3570973-E515-4EB8-AF66-AB13C97371B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8B4E8E1-597A-4C7B-9C61-2742A341947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AAF1554-ECD2-44D0-9497-648646EB534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02E15B5-A1A8-4F3C-8B58-424A3CF8241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A4777C25-4EBB-4417-9846-E079731205F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39DC2FA-CAEE-4951-B95B-A574B21C384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6C14235-3CC7-4295-B892-93C341AC27C4}"/>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927A4B8C-4D6F-455E-94E0-ABDC9114CB22}"/>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26C3224-BE58-4673-9D5A-79121A1AB81E}"/>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159C87D4-6682-4CDF-9B92-DED3EF873C46}"/>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FA005CB8-FCD3-4EE7-9A0F-185FBC5EC935}"/>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F2E86A2A-28C7-42E0-B8B6-C9DB02F02D7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C4CDAB50-E9BD-41A9-B3DA-253D98610251}"/>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E02FBDBE-6F39-4DF2-9957-07A5FE9BC745}"/>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82F63A8-604C-4820-BF91-0168B80211D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CB666C8-EA71-474D-A985-5CE0B4A563C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7282D54-32DC-4CF0-BCC9-88EC21BEF0E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91DBDA-61E0-4762-A381-BE0A1524DAF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EBB3DAD-5B69-4C5A-8E8D-65B6FB93D39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84455</xdr:rowOff>
    </xdr:from>
    <xdr:to>
      <xdr:col>24</xdr:col>
      <xdr:colOff>114300</xdr:colOff>
      <xdr:row>84</xdr:row>
      <xdr:rowOff>14605</xdr:rowOff>
    </xdr:to>
    <xdr:sp macro="" textlink="">
      <xdr:nvSpPr>
        <xdr:cNvPr id="304" name="楕円 303">
          <a:extLst>
            <a:ext uri="{FF2B5EF4-FFF2-40B4-BE49-F238E27FC236}">
              <a16:creationId xmlns:a16="http://schemas.microsoft.com/office/drawing/2014/main" id="{C26B9BE1-3336-4BD8-A083-02A2CAF27412}"/>
            </a:ext>
          </a:extLst>
        </xdr:cNvPr>
        <xdr:cNvSpPr/>
      </xdr:nvSpPr>
      <xdr:spPr>
        <a:xfrm>
          <a:off x="4584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62882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B1D026E-9931-438F-A8BC-0F541EBD696B}"/>
            </a:ext>
          </a:extLst>
        </xdr:cNvPr>
        <xdr:cNvSpPr txBox="1"/>
      </xdr:nvSpPr>
      <xdr:spPr>
        <a:xfrm>
          <a:off x="4673600"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50164</xdr:rowOff>
    </xdr:from>
    <xdr:to>
      <xdr:col>20</xdr:col>
      <xdr:colOff>38100</xdr:colOff>
      <xdr:row>83</xdr:row>
      <xdr:rowOff>151764</xdr:rowOff>
    </xdr:to>
    <xdr:sp macro="" textlink="">
      <xdr:nvSpPr>
        <xdr:cNvPr id="306" name="楕円 305">
          <a:extLst>
            <a:ext uri="{FF2B5EF4-FFF2-40B4-BE49-F238E27FC236}">
              <a16:creationId xmlns:a16="http://schemas.microsoft.com/office/drawing/2014/main" id="{E4846F03-6D64-4ACE-9983-A8E1AE7A8D56}"/>
            </a:ext>
          </a:extLst>
        </xdr:cNvPr>
        <xdr:cNvSpPr/>
      </xdr:nvSpPr>
      <xdr:spPr>
        <a:xfrm>
          <a:off x="3746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100964</xdr:rowOff>
    </xdr:from>
    <xdr:to>
      <xdr:col>24</xdr:col>
      <xdr:colOff>63500</xdr:colOff>
      <xdr:row>83</xdr:row>
      <xdr:rowOff>135255</xdr:rowOff>
    </xdr:to>
    <xdr:cxnSp macro="">
      <xdr:nvCxnSpPr>
        <xdr:cNvPr id="307" name="直線コネクタ 306">
          <a:extLst>
            <a:ext uri="{FF2B5EF4-FFF2-40B4-BE49-F238E27FC236}">
              <a16:creationId xmlns:a16="http://schemas.microsoft.com/office/drawing/2014/main" id="{95283D5E-88D7-4F34-BB51-B7A0B55A8C71}"/>
            </a:ext>
          </a:extLst>
        </xdr:cNvPr>
        <xdr:cNvCxnSpPr/>
      </xdr:nvCxnSpPr>
      <xdr:spPr>
        <a:xfrm>
          <a:off x="3797300" y="1433131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17780</xdr:rowOff>
    </xdr:from>
    <xdr:to>
      <xdr:col>15</xdr:col>
      <xdr:colOff>101600</xdr:colOff>
      <xdr:row>83</xdr:row>
      <xdr:rowOff>119380</xdr:rowOff>
    </xdr:to>
    <xdr:sp macro="" textlink="">
      <xdr:nvSpPr>
        <xdr:cNvPr id="308" name="楕円 307">
          <a:extLst>
            <a:ext uri="{FF2B5EF4-FFF2-40B4-BE49-F238E27FC236}">
              <a16:creationId xmlns:a16="http://schemas.microsoft.com/office/drawing/2014/main" id="{C42EFE5A-31DA-4427-AD61-8A824BB6500D}"/>
            </a:ext>
          </a:extLst>
        </xdr:cNvPr>
        <xdr:cNvSpPr/>
      </xdr:nvSpPr>
      <xdr:spPr>
        <a:xfrm>
          <a:off x="2857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68580</xdr:rowOff>
    </xdr:from>
    <xdr:to>
      <xdr:col>19</xdr:col>
      <xdr:colOff>177800</xdr:colOff>
      <xdr:row>83</xdr:row>
      <xdr:rowOff>100964</xdr:rowOff>
    </xdr:to>
    <xdr:cxnSp macro="">
      <xdr:nvCxnSpPr>
        <xdr:cNvPr id="309" name="直線コネクタ 308">
          <a:extLst>
            <a:ext uri="{FF2B5EF4-FFF2-40B4-BE49-F238E27FC236}">
              <a16:creationId xmlns:a16="http://schemas.microsoft.com/office/drawing/2014/main" id="{D0128B8D-93DF-465D-B202-7D2178B25163}"/>
            </a:ext>
          </a:extLst>
        </xdr:cNvPr>
        <xdr:cNvCxnSpPr/>
      </xdr:nvCxnSpPr>
      <xdr:spPr>
        <a:xfrm>
          <a:off x="2908300" y="142989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168275</xdr:rowOff>
    </xdr:from>
    <xdr:to>
      <xdr:col>10</xdr:col>
      <xdr:colOff>165100</xdr:colOff>
      <xdr:row>83</xdr:row>
      <xdr:rowOff>98425</xdr:rowOff>
    </xdr:to>
    <xdr:sp macro="" textlink="">
      <xdr:nvSpPr>
        <xdr:cNvPr id="310" name="楕円 309">
          <a:extLst>
            <a:ext uri="{FF2B5EF4-FFF2-40B4-BE49-F238E27FC236}">
              <a16:creationId xmlns:a16="http://schemas.microsoft.com/office/drawing/2014/main" id="{1A38C3CA-DAC8-4AA6-966D-D9309D0AB98C}"/>
            </a:ext>
          </a:extLst>
        </xdr:cNvPr>
        <xdr:cNvSpPr/>
      </xdr:nvSpPr>
      <xdr:spPr>
        <a:xfrm>
          <a:off x="1968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47625</xdr:rowOff>
    </xdr:from>
    <xdr:to>
      <xdr:col>15</xdr:col>
      <xdr:colOff>50800</xdr:colOff>
      <xdr:row>83</xdr:row>
      <xdr:rowOff>68580</xdr:rowOff>
    </xdr:to>
    <xdr:cxnSp macro="">
      <xdr:nvCxnSpPr>
        <xdr:cNvPr id="311" name="直線コネクタ 310">
          <a:extLst>
            <a:ext uri="{FF2B5EF4-FFF2-40B4-BE49-F238E27FC236}">
              <a16:creationId xmlns:a16="http://schemas.microsoft.com/office/drawing/2014/main" id="{4FE2BBE1-1D20-4A55-8E07-69D62BE4682C}"/>
            </a:ext>
          </a:extLst>
        </xdr:cNvPr>
        <xdr:cNvCxnSpPr/>
      </xdr:nvCxnSpPr>
      <xdr:spPr>
        <a:xfrm>
          <a:off x="2019300" y="142779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139700</xdr:rowOff>
    </xdr:from>
    <xdr:to>
      <xdr:col>6</xdr:col>
      <xdr:colOff>38100</xdr:colOff>
      <xdr:row>83</xdr:row>
      <xdr:rowOff>69850</xdr:rowOff>
    </xdr:to>
    <xdr:sp macro="" textlink="">
      <xdr:nvSpPr>
        <xdr:cNvPr id="312" name="楕円 311">
          <a:extLst>
            <a:ext uri="{FF2B5EF4-FFF2-40B4-BE49-F238E27FC236}">
              <a16:creationId xmlns:a16="http://schemas.microsoft.com/office/drawing/2014/main" id="{DE70B6FF-29CA-44AC-AAC6-821A607343DA}"/>
            </a:ext>
          </a:extLst>
        </xdr:cNvPr>
        <xdr:cNvSpPr/>
      </xdr:nvSpPr>
      <xdr:spPr>
        <a:xfrm>
          <a:off x="1079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19050</xdr:rowOff>
    </xdr:from>
    <xdr:to>
      <xdr:col>10</xdr:col>
      <xdr:colOff>114300</xdr:colOff>
      <xdr:row>83</xdr:row>
      <xdr:rowOff>47625</xdr:rowOff>
    </xdr:to>
    <xdr:cxnSp macro="">
      <xdr:nvCxnSpPr>
        <xdr:cNvPr id="313" name="直線コネクタ 312">
          <a:extLst>
            <a:ext uri="{FF2B5EF4-FFF2-40B4-BE49-F238E27FC236}">
              <a16:creationId xmlns:a16="http://schemas.microsoft.com/office/drawing/2014/main" id="{0F135F59-7D3F-400B-88D3-2AAD859F8B5B}"/>
            </a:ext>
          </a:extLst>
        </xdr:cNvPr>
        <xdr:cNvCxnSpPr/>
      </xdr:nvCxnSpPr>
      <xdr:spPr>
        <a:xfrm>
          <a:off x="1130300" y="142494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021BF9AD-3792-4FF0-9081-F9EEA9DBEDD9}"/>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605A4403-227F-4613-A0C5-D34D244F6987}"/>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074CBA63-2EBA-4C8D-A035-EFB70BF1C915}"/>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36402A94-72C4-4729-9F51-38056C45A728}"/>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142891</xdr:rowOff>
    </xdr:from>
    <xdr:ext cx="405111" cy="259045"/>
    <xdr:sp macro="" textlink="">
      <xdr:nvSpPr>
        <xdr:cNvPr id="318" name="n_1mainValue【公営住宅】&#10;有形固定資産減価償却率">
          <a:extLst>
            <a:ext uri="{FF2B5EF4-FFF2-40B4-BE49-F238E27FC236}">
              <a16:creationId xmlns:a16="http://schemas.microsoft.com/office/drawing/2014/main" id="{E2E38379-84DF-455E-B669-1BCE39A59444}"/>
            </a:ext>
          </a:extLst>
        </xdr:cNvPr>
        <xdr:cNvSpPr txBox="1"/>
      </xdr:nvSpPr>
      <xdr:spPr>
        <a:xfrm>
          <a:off x="35820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110507</xdr:rowOff>
    </xdr:from>
    <xdr:ext cx="405111" cy="259045"/>
    <xdr:sp macro="" textlink="">
      <xdr:nvSpPr>
        <xdr:cNvPr id="319" name="n_2mainValue【公営住宅】&#10;有形固定資産減価償却率">
          <a:extLst>
            <a:ext uri="{FF2B5EF4-FFF2-40B4-BE49-F238E27FC236}">
              <a16:creationId xmlns:a16="http://schemas.microsoft.com/office/drawing/2014/main" id="{9F437F6E-0B79-48A4-8F7F-DAA9344B0F82}"/>
            </a:ext>
          </a:extLst>
        </xdr:cNvPr>
        <xdr:cNvSpPr txBox="1"/>
      </xdr:nvSpPr>
      <xdr:spPr>
        <a:xfrm>
          <a:off x="2705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89552</xdr:rowOff>
    </xdr:from>
    <xdr:ext cx="405111" cy="259045"/>
    <xdr:sp macro="" textlink="">
      <xdr:nvSpPr>
        <xdr:cNvPr id="320" name="n_3mainValue【公営住宅】&#10;有形固定資産減価償却率">
          <a:extLst>
            <a:ext uri="{FF2B5EF4-FFF2-40B4-BE49-F238E27FC236}">
              <a16:creationId xmlns:a16="http://schemas.microsoft.com/office/drawing/2014/main" id="{D7F925E2-5C62-4861-AADB-AEF4D7842515}"/>
            </a:ext>
          </a:extLst>
        </xdr:cNvPr>
        <xdr:cNvSpPr txBox="1"/>
      </xdr:nvSpPr>
      <xdr:spPr>
        <a:xfrm>
          <a:off x="1816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60977</xdr:rowOff>
    </xdr:from>
    <xdr:ext cx="405111" cy="259045"/>
    <xdr:sp macro="" textlink="">
      <xdr:nvSpPr>
        <xdr:cNvPr id="321" name="n_4mainValue【公営住宅】&#10;有形固定資産減価償却率">
          <a:extLst>
            <a:ext uri="{FF2B5EF4-FFF2-40B4-BE49-F238E27FC236}">
              <a16:creationId xmlns:a16="http://schemas.microsoft.com/office/drawing/2014/main" id="{05A2B4B1-F4B7-475E-B593-EF151BAE203C}"/>
            </a:ext>
          </a:extLst>
        </xdr:cNvPr>
        <xdr:cNvSpPr txBox="1"/>
      </xdr:nvSpPr>
      <xdr:spPr>
        <a:xfrm>
          <a:off x="927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74566C1-F939-40E7-AD72-921BAEA3CC5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5F58909-D2D1-4302-83BA-6513091A1D6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B88808D-1898-4A8C-93FD-171B98F393E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4AD1B39-42F6-4DB9-B53E-62AE09EC705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250885A-8772-461A-A518-DB7DBDE437A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082A4FA-7A9C-40DD-9448-5D40FDDF331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EF69EAD-FAB1-4D9D-9783-923E72779F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76F4CC3-458D-4DFF-B520-8C0FDDA7789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9D823E8-003A-4B17-8815-C5D27BA7BC2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EAEF15B-DB87-4BBA-A9DA-0911C499C0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137C438-0E6F-4617-8A4D-FAE8BE2FCDA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140504D-C8AB-4033-A2DE-1253CEBB9D8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6F29A50-CB92-48F5-BAC3-84BC1FC735E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20DC22F8-15C7-45CD-89EE-1210849CFEA6}"/>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2D23B38-D384-418A-83FD-2283542E7BA6}"/>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C6A63FC1-BC9A-4AF0-9D45-D2146B9385C7}"/>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B43B30D-13F5-45B0-B562-443D44989FC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FF3AAD84-3FDD-4056-8C34-88AABBD8A82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B664DC8-ED79-4C51-BC60-437C2315186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E28D80B6-BC7B-46ED-BA6D-96A660436EE1}"/>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6A212746-712A-4152-B142-7DF7B645E227}"/>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474ABCA6-78D3-429A-B824-4A8B5CC2A63C}"/>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2A971DD3-9C33-4EE0-A06C-C1F1D6510F7D}"/>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4885FAC9-5C96-4683-8B5B-42CFAF59C9E3}"/>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5D30EF49-8D2B-4ABD-873A-9345808B3C1C}"/>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3E6FBE21-9FEB-473B-8CCD-F67CCFB0B8A3}"/>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C8D1CF72-D676-48BF-B0FA-7512459BD72C}"/>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445EA482-9AB9-46B5-AD0B-C660FA1CA2C9}"/>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8E6A0C72-9695-4214-AF62-42D1AE97797C}"/>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134A4970-FA1E-4B0D-A508-83699854ED73}"/>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D0FD510-7E05-46DA-AF93-BF07F1532F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5F1BFAD-14FC-499E-B594-544FF96AA7B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5AC8CDE-68C8-4D48-A2E7-DF007C44D4D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3BA7F9A-5ED0-4CDF-8236-803C3D3748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1D8342B-12A8-49B4-A8D7-8240AAFBA2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32334</xdr:rowOff>
    </xdr:from>
    <xdr:to>
      <xdr:col>55</xdr:col>
      <xdr:colOff>50800</xdr:colOff>
      <xdr:row>84</xdr:row>
      <xdr:rowOff>133934</xdr:rowOff>
    </xdr:to>
    <xdr:sp macro="" textlink="">
      <xdr:nvSpPr>
        <xdr:cNvPr id="357" name="楕円 356">
          <a:extLst>
            <a:ext uri="{FF2B5EF4-FFF2-40B4-BE49-F238E27FC236}">
              <a16:creationId xmlns:a16="http://schemas.microsoft.com/office/drawing/2014/main" id="{AE7D9157-BD5A-4B71-B15A-3A7D8638CE5B}"/>
            </a:ext>
          </a:extLst>
        </xdr:cNvPr>
        <xdr:cNvSpPr/>
      </xdr:nvSpPr>
      <xdr:spPr>
        <a:xfrm>
          <a:off x="10426700" y="144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10761</xdr:rowOff>
    </xdr:from>
    <xdr:ext cx="469744" cy="259045"/>
    <xdr:sp macro="" textlink="">
      <xdr:nvSpPr>
        <xdr:cNvPr id="358" name="【公営住宅】&#10;一人当たり面積該当値テキスト">
          <a:extLst>
            <a:ext uri="{FF2B5EF4-FFF2-40B4-BE49-F238E27FC236}">
              <a16:creationId xmlns:a16="http://schemas.microsoft.com/office/drawing/2014/main" id="{6AC5F315-59FB-45B3-8DFA-EEFC4D1F364B}"/>
            </a:ext>
          </a:extLst>
        </xdr:cNvPr>
        <xdr:cNvSpPr txBox="1"/>
      </xdr:nvSpPr>
      <xdr:spPr>
        <a:xfrm>
          <a:off x="10515600" y="1441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39478</xdr:rowOff>
    </xdr:from>
    <xdr:to>
      <xdr:col>50</xdr:col>
      <xdr:colOff>165100</xdr:colOff>
      <xdr:row>84</xdr:row>
      <xdr:rowOff>141078</xdr:rowOff>
    </xdr:to>
    <xdr:sp macro="" textlink="">
      <xdr:nvSpPr>
        <xdr:cNvPr id="359" name="楕円 358">
          <a:extLst>
            <a:ext uri="{FF2B5EF4-FFF2-40B4-BE49-F238E27FC236}">
              <a16:creationId xmlns:a16="http://schemas.microsoft.com/office/drawing/2014/main" id="{31333005-366B-4537-A1B6-BB5604C31878}"/>
            </a:ext>
          </a:extLst>
        </xdr:cNvPr>
        <xdr:cNvSpPr/>
      </xdr:nvSpPr>
      <xdr:spPr>
        <a:xfrm>
          <a:off x="9588500" y="144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83134</xdr:rowOff>
    </xdr:from>
    <xdr:to>
      <xdr:col>55</xdr:col>
      <xdr:colOff>0</xdr:colOff>
      <xdr:row>84</xdr:row>
      <xdr:rowOff>90278</xdr:rowOff>
    </xdr:to>
    <xdr:cxnSp macro="">
      <xdr:nvCxnSpPr>
        <xdr:cNvPr id="360" name="直線コネクタ 359">
          <a:extLst>
            <a:ext uri="{FF2B5EF4-FFF2-40B4-BE49-F238E27FC236}">
              <a16:creationId xmlns:a16="http://schemas.microsoft.com/office/drawing/2014/main" id="{30F1C57C-21CA-4F56-AF4A-252DAA705508}"/>
            </a:ext>
          </a:extLst>
        </xdr:cNvPr>
        <xdr:cNvCxnSpPr/>
      </xdr:nvCxnSpPr>
      <xdr:spPr>
        <a:xfrm flipV="1">
          <a:off x="9639300" y="14484934"/>
          <a:ext cx="8382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46507</xdr:rowOff>
    </xdr:from>
    <xdr:to>
      <xdr:col>46</xdr:col>
      <xdr:colOff>38100</xdr:colOff>
      <xdr:row>84</xdr:row>
      <xdr:rowOff>148107</xdr:rowOff>
    </xdr:to>
    <xdr:sp macro="" textlink="">
      <xdr:nvSpPr>
        <xdr:cNvPr id="361" name="楕円 360">
          <a:extLst>
            <a:ext uri="{FF2B5EF4-FFF2-40B4-BE49-F238E27FC236}">
              <a16:creationId xmlns:a16="http://schemas.microsoft.com/office/drawing/2014/main" id="{C1645101-226F-4DEA-A45B-99FDD0D6E76A}"/>
            </a:ext>
          </a:extLst>
        </xdr:cNvPr>
        <xdr:cNvSpPr/>
      </xdr:nvSpPr>
      <xdr:spPr>
        <a:xfrm>
          <a:off x="8699500" y="1444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90278</xdr:rowOff>
    </xdr:from>
    <xdr:to>
      <xdr:col>50</xdr:col>
      <xdr:colOff>114300</xdr:colOff>
      <xdr:row>84</xdr:row>
      <xdr:rowOff>97307</xdr:rowOff>
    </xdr:to>
    <xdr:cxnSp macro="">
      <xdr:nvCxnSpPr>
        <xdr:cNvPr id="362" name="直線コネクタ 361">
          <a:extLst>
            <a:ext uri="{FF2B5EF4-FFF2-40B4-BE49-F238E27FC236}">
              <a16:creationId xmlns:a16="http://schemas.microsoft.com/office/drawing/2014/main" id="{26B2A940-1A68-4C48-8853-04DBC7BFC6D5}"/>
            </a:ext>
          </a:extLst>
        </xdr:cNvPr>
        <xdr:cNvCxnSpPr/>
      </xdr:nvCxnSpPr>
      <xdr:spPr>
        <a:xfrm flipV="1">
          <a:off x="8750300" y="14492078"/>
          <a:ext cx="8890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52223</xdr:rowOff>
    </xdr:from>
    <xdr:to>
      <xdr:col>41</xdr:col>
      <xdr:colOff>101600</xdr:colOff>
      <xdr:row>84</xdr:row>
      <xdr:rowOff>153823</xdr:rowOff>
    </xdr:to>
    <xdr:sp macro="" textlink="">
      <xdr:nvSpPr>
        <xdr:cNvPr id="363" name="楕円 362">
          <a:extLst>
            <a:ext uri="{FF2B5EF4-FFF2-40B4-BE49-F238E27FC236}">
              <a16:creationId xmlns:a16="http://schemas.microsoft.com/office/drawing/2014/main" id="{9167BC99-ED97-4DEC-BD1F-8C426B018A35}"/>
            </a:ext>
          </a:extLst>
        </xdr:cNvPr>
        <xdr:cNvSpPr/>
      </xdr:nvSpPr>
      <xdr:spPr>
        <a:xfrm>
          <a:off x="7810500" y="1445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97307</xdr:rowOff>
    </xdr:from>
    <xdr:to>
      <xdr:col>45</xdr:col>
      <xdr:colOff>177800</xdr:colOff>
      <xdr:row>84</xdr:row>
      <xdr:rowOff>103023</xdr:rowOff>
    </xdr:to>
    <xdr:cxnSp macro="">
      <xdr:nvCxnSpPr>
        <xdr:cNvPr id="364" name="直線コネクタ 363">
          <a:extLst>
            <a:ext uri="{FF2B5EF4-FFF2-40B4-BE49-F238E27FC236}">
              <a16:creationId xmlns:a16="http://schemas.microsoft.com/office/drawing/2014/main" id="{E5B01749-4F3E-47C2-B522-255D4BF5AB56}"/>
            </a:ext>
          </a:extLst>
        </xdr:cNvPr>
        <xdr:cNvCxnSpPr/>
      </xdr:nvCxnSpPr>
      <xdr:spPr>
        <a:xfrm flipV="1">
          <a:off x="7861300" y="1449910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56108</xdr:rowOff>
    </xdr:from>
    <xdr:to>
      <xdr:col>36</xdr:col>
      <xdr:colOff>165100</xdr:colOff>
      <xdr:row>84</xdr:row>
      <xdr:rowOff>157708</xdr:rowOff>
    </xdr:to>
    <xdr:sp macro="" textlink="">
      <xdr:nvSpPr>
        <xdr:cNvPr id="365" name="楕円 364">
          <a:extLst>
            <a:ext uri="{FF2B5EF4-FFF2-40B4-BE49-F238E27FC236}">
              <a16:creationId xmlns:a16="http://schemas.microsoft.com/office/drawing/2014/main" id="{7ACA3D75-C7D7-4E74-86AA-511B4E7EAFCF}"/>
            </a:ext>
          </a:extLst>
        </xdr:cNvPr>
        <xdr:cNvSpPr/>
      </xdr:nvSpPr>
      <xdr:spPr>
        <a:xfrm>
          <a:off x="6921500" y="144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103023</xdr:rowOff>
    </xdr:from>
    <xdr:to>
      <xdr:col>41</xdr:col>
      <xdr:colOff>50800</xdr:colOff>
      <xdr:row>84</xdr:row>
      <xdr:rowOff>106908</xdr:rowOff>
    </xdr:to>
    <xdr:cxnSp macro="">
      <xdr:nvCxnSpPr>
        <xdr:cNvPr id="366" name="直線コネクタ 365">
          <a:extLst>
            <a:ext uri="{FF2B5EF4-FFF2-40B4-BE49-F238E27FC236}">
              <a16:creationId xmlns:a16="http://schemas.microsoft.com/office/drawing/2014/main" id="{7871396C-23CC-478D-B7E4-118F58DB8D35}"/>
            </a:ext>
          </a:extLst>
        </xdr:cNvPr>
        <xdr:cNvCxnSpPr/>
      </xdr:nvCxnSpPr>
      <xdr:spPr>
        <a:xfrm flipV="1">
          <a:off x="6972300" y="14504823"/>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9046F145-9453-42B0-8547-74DC895D435A}"/>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6F7325BD-633E-4483-BD25-CA2963597BE5}"/>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670FF788-1760-413D-83E8-9DEB1D3A7C24}"/>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A028C762-235B-48BC-839C-97380B8826C5}"/>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132205</xdr:rowOff>
    </xdr:from>
    <xdr:ext cx="469744" cy="259045"/>
    <xdr:sp macro="" textlink="">
      <xdr:nvSpPr>
        <xdr:cNvPr id="371" name="n_1mainValue【公営住宅】&#10;一人当たり面積">
          <a:extLst>
            <a:ext uri="{FF2B5EF4-FFF2-40B4-BE49-F238E27FC236}">
              <a16:creationId xmlns:a16="http://schemas.microsoft.com/office/drawing/2014/main" id="{EDF545E8-2022-46E2-ABED-E76CCC0F3D2A}"/>
            </a:ext>
          </a:extLst>
        </xdr:cNvPr>
        <xdr:cNvSpPr txBox="1"/>
      </xdr:nvSpPr>
      <xdr:spPr>
        <a:xfrm>
          <a:off x="9391727" y="1453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139234</xdr:rowOff>
    </xdr:from>
    <xdr:ext cx="469744" cy="259045"/>
    <xdr:sp macro="" textlink="">
      <xdr:nvSpPr>
        <xdr:cNvPr id="372" name="n_2mainValue【公営住宅】&#10;一人当たり面積">
          <a:extLst>
            <a:ext uri="{FF2B5EF4-FFF2-40B4-BE49-F238E27FC236}">
              <a16:creationId xmlns:a16="http://schemas.microsoft.com/office/drawing/2014/main" id="{FF43BC27-73D9-41E4-AE4C-B99A9BD365D7}"/>
            </a:ext>
          </a:extLst>
        </xdr:cNvPr>
        <xdr:cNvSpPr txBox="1"/>
      </xdr:nvSpPr>
      <xdr:spPr>
        <a:xfrm>
          <a:off x="8515427" y="14541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144950</xdr:rowOff>
    </xdr:from>
    <xdr:ext cx="469744" cy="259045"/>
    <xdr:sp macro="" textlink="">
      <xdr:nvSpPr>
        <xdr:cNvPr id="373" name="n_3mainValue【公営住宅】&#10;一人当たり面積">
          <a:extLst>
            <a:ext uri="{FF2B5EF4-FFF2-40B4-BE49-F238E27FC236}">
              <a16:creationId xmlns:a16="http://schemas.microsoft.com/office/drawing/2014/main" id="{E90AFF7A-01F4-40C4-A241-D4B1C97B4B07}"/>
            </a:ext>
          </a:extLst>
        </xdr:cNvPr>
        <xdr:cNvSpPr txBox="1"/>
      </xdr:nvSpPr>
      <xdr:spPr>
        <a:xfrm>
          <a:off x="7626427" y="1454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2785</xdr:rowOff>
    </xdr:from>
    <xdr:ext cx="469744" cy="259045"/>
    <xdr:sp macro="" textlink="">
      <xdr:nvSpPr>
        <xdr:cNvPr id="374" name="n_4mainValue【公営住宅】&#10;一人当たり面積">
          <a:extLst>
            <a:ext uri="{FF2B5EF4-FFF2-40B4-BE49-F238E27FC236}">
              <a16:creationId xmlns:a16="http://schemas.microsoft.com/office/drawing/2014/main" id="{D4713209-957D-422E-BA30-D5191E472262}"/>
            </a:ext>
          </a:extLst>
        </xdr:cNvPr>
        <xdr:cNvSpPr txBox="1"/>
      </xdr:nvSpPr>
      <xdr:spPr>
        <a:xfrm>
          <a:off x="6737427" y="1423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74C4286-AD2E-4740-9E1D-02BD9C382F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E673893-CB06-4926-B5C8-7E4027776EC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7ECEC0B-5E59-418A-A32F-B7D7C041A40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5EB1716-563B-4C73-9578-A6EF620524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294F704-867B-4CBD-BE21-B6D9334503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89B5B8E-E6DA-4657-8DF4-4967EF1AFDB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AABC107-6782-4458-8565-A4D4C99EB0A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B02FEF7-3677-4BA2-AE91-C94F438D742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5F28ECBF-E469-428A-95BB-F06C31BA52F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9EB9B354-28B0-41B9-938A-4D1EFDFEDBF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3456A54C-2088-49B8-AE38-B9CEDEB756E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2CF6F088-DF9F-44A9-8DD1-07F835EBB4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04E30FFA-13D2-4808-A816-7B582557B05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9CD2D657-B21F-4017-A630-D41CA324BC0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2A930345-1E14-4D9A-804C-5266020B0E1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EC87D067-BCE8-4AD1-AC90-45CF50CFFD9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43E5BE2E-08C0-42C9-BEE5-8F1F81902B3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32DCA556-973F-4C39-9F58-A285E3EE032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94898021-03ED-4A8C-B461-DDB56D64D28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CE5A9262-DA61-4966-8A10-B26AF55002E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35ECA3CC-0129-4550-9D76-B9DD1279B93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64B3D925-3530-4B1A-A665-2A2D693129B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FEAF6233-EC32-40C7-8A47-5D3EAE34B1A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627A4D8E-DD44-474E-921D-C52D914A57C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3C154F33-FED8-4B69-A7AB-DABF461053A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121EA94D-0D41-4BA1-BAB5-DF7316EFCB34}"/>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9EE09BDB-D33E-4754-B0C2-10FD767084E3}"/>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7381633C-382A-4E0E-87DF-651580EF5AEB}"/>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B75B06F6-7002-4392-A773-3F0DEFB18F9F}"/>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5F5DF705-EF4F-4A7A-A79E-CC55C3AD31E6}"/>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AC73ABAB-C38C-49BC-A06D-A3F1F244D5D1}"/>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5FF13B34-C3A5-40F2-9E0A-C1B9D650D0FF}"/>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767614CE-C52B-4B1C-9657-C82A7BB763B8}"/>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4C5C07A6-7901-4094-A567-8F0D024A02F6}"/>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5B9963CF-9CD4-476C-8B1A-66E033D0B199}"/>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CC86D39F-C9FB-4A2A-99F3-99E01FC1B54D}"/>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FD1FED7-9EC2-4707-84A8-3C79C5186A4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8362E47-1CE7-434C-9C29-6C8AF084A3D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18E03BE-044E-498B-877B-9FB643C9FE8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ABA28E8-4699-4B4A-BD3F-615E92D9912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222A1E8-2EDF-4AA2-92EB-6E2EED911EE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71120</xdr:rowOff>
    </xdr:from>
    <xdr:to>
      <xdr:col>24</xdr:col>
      <xdr:colOff>114300</xdr:colOff>
      <xdr:row>105</xdr:row>
      <xdr:rowOff>1270</xdr:rowOff>
    </xdr:to>
    <xdr:sp macro="" textlink="">
      <xdr:nvSpPr>
        <xdr:cNvPr id="416" name="楕円 415">
          <a:extLst>
            <a:ext uri="{FF2B5EF4-FFF2-40B4-BE49-F238E27FC236}">
              <a16:creationId xmlns:a16="http://schemas.microsoft.com/office/drawing/2014/main" id="{53EEFCDF-8741-474C-BE33-98A3DC3F8D4C}"/>
            </a:ext>
          </a:extLst>
        </xdr:cNvPr>
        <xdr:cNvSpPr/>
      </xdr:nvSpPr>
      <xdr:spPr>
        <a:xfrm>
          <a:off x="4584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93997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4FD9B8FA-A998-4C35-ACF4-76C1AF362EF0}"/>
            </a:ext>
          </a:extLst>
        </xdr:cNvPr>
        <xdr:cNvSpPr txBox="1"/>
      </xdr:nvSpPr>
      <xdr:spPr>
        <a:xfrm>
          <a:off x="4673600"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38463</xdr:rowOff>
    </xdr:from>
    <xdr:to>
      <xdr:col>20</xdr:col>
      <xdr:colOff>38100</xdr:colOff>
      <xdr:row>104</xdr:row>
      <xdr:rowOff>140063</xdr:rowOff>
    </xdr:to>
    <xdr:sp macro="" textlink="">
      <xdr:nvSpPr>
        <xdr:cNvPr id="418" name="楕円 417">
          <a:extLst>
            <a:ext uri="{FF2B5EF4-FFF2-40B4-BE49-F238E27FC236}">
              <a16:creationId xmlns:a16="http://schemas.microsoft.com/office/drawing/2014/main" id="{9A2D256E-DFF4-488A-9050-7E9D8C685387}"/>
            </a:ext>
          </a:extLst>
        </xdr:cNvPr>
        <xdr:cNvSpPr/>
      </xdr:nvSpPr>
      <xdr:spPr>
        <a:xfrm>
          <a:off x="3746500" y="178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89263</xdr:rowOff>
    </xdr:from>
    <xdr:to>
      <xdr:col>24</xdr:col>
      <xdr:colOff>63500</xdr:colOff>
      <xdr:row>104</xdr:row>
      <xdr:rowOff>121920</xdr:rowOff>
    </xdr:to>
    <xdr:cxnSp macro="">
      <xdr:nvCxnSpPr>
        <xdr:cNvPr id="419" name="直線コネクタ 418">
          <a:extLst>
            <a:ext uri="{FF2B5EF4-FFF2-40B4-BE49-F238E27FC236}">
              <a16:creationId xmlns:a16="http://schemas.microsoft.com/office/drawing/2014/main" id="{2A303F10-6133-49CE-9AFE-2C269E1040F7}"/>
            </a:ext>
          </a:extLst>
        </xdr:cNvPr>
        <xdr:cNvCxnSpPr/>
      </xdr:nvCxnSpPr>
      <xdr:spPr>
        <a:xfrm>
          <a:off x="3797300" y="1792006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xdr:rowOff>
    </xdr:from>
    <xdr:to>
      <xdr:col>15</xdr:col>
      <xdr:colOff>101600</xdr:colOff>
      <xdr:row>104</xdr:row>
      <xdr:rowOff>110671</xdr:rowOff>
    </xdr:to>
    <xdr:sp macro="" textlink="">
      <xdr:nvSpPr>
        <xdr:cNvPr id="420" name="楕円 419">
          <a:extLst>
            <a:ext uri="{FF2B5EF4-FFF2-40B4-BE49-F238E27FC236}">
              <a16:creationId xmlns:a16="http://schemas.microsoft.com/office/drawing/2014/main" id="{0D152C87-2A49-41B0-951D-04268BBD9510}"/>
            </a:ext>
          </a:extLst>
        </xdr:cNvPr>
        <xdr:cNvSpPr/>
      </xdr:nvSpPr>
      <xdr:spPr>
        <a:xfrm>
          <a:off x="2857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59871</xdr:rowOff>
    </xdr:from>
    <xdr:to>
      <xdr:col>19</xdr:col>
      <xdr:colOff>177800</xdr:colOff>
      <xdr:row>104</xdr:row>
      <xdr:rowOff>89263</xdr:rowOff>
    </xdr:to>
    <xdr:cxnSp macro="">
      <xdr:nvCxnSpPr>
        <xdr:cNvPr id="421" name="直線コネクタ 420">
          <a:extLst>
            <a:ext uri="{FF2B5EF4-FFF2-40B4-BE49-F238E27FC236}">
              <a16:creationId xmlns:a16="http://schemas.microsoft.com/office/drawing/2014/main" id="{B0587A28-E27A-4930-A03A-5B2DC1379840}"/>
            </a:ext>
          </a:extLst>
        </xdr:cNvPr>
        <xdr:cNvCxnSpPr/>
      </xdr:nvCxnSpPr>
      <xdr:spPr>
        <a:xfrm>
          <a:off x="2908300" y="1789067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22" name="楕円 421">
          <a:extLst>
            <a:ext uri="{FF2B5EF4-FFF2-40B4-BE49-F238E27FC236}">
              <a16:creationId xmlns:a16="http://schemas.microsoft.com/office/drawing/2014/main" id="{E0A6D4DF-ADFB-4836-B359-6BB065266EEF}"/>
            </a:ext>
          </a:extLst>
        </xdr:cNvPr>
        <xdr:cNvSpPr/>
      </xdr:nvSpPr>
      <xdr:spPr>
        <a:xfrm>
          <a:off x="1968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59871</xdr:rowOff>
    </xdr:from>
    <xdr:to>
      <xdr:col>15</xdr:col>
      <xdr:colOff>50800</xdr:colOff>
      <xdr:row>104</xdr:row>
      <xdr:rowOff>82731</xdr:rowOff>
    </xdr:to>
    <xdr:cxnSp macro="">
      <xdr:nvCxnSpPr>
        <xdr:cNvPr id="423" name="直線コネクタ 422">
          <a:extLst>
            <a:ext uri="{FF2B5EF4-FFF2-40B4-BE49-F238E27FC236}">
              <a16:creationId xmlns:a16="http://schemas.microsoft.com/office/drawing/2014/main" id="{288E24CA-8157-4081-B9C3-F4FC9DF45001}"/>
            </a:ext>
          </a:extLst>
        </xdr:cNvPr>
        <xdr:cNvCxnSpPr/>
      </xdr:nvCxnSpPr>
      <xdr:spPr>
        <a:xfrm flipV="1">
          <a:off x="2019300" y="1789067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170724</xdr:rowOff>
    </xdr:from>
    <xdr:to>
      <xdr:col>6</xdr:col>
      <xdr:colOff>38100</xdr:colOff>
      <xdr:row>104</xdr:row>
      <xdr:rowOff>100874</xdr:rowOff>
    </xdr:to>
    <xdr:sp macro="" textlink="">
      <xdr:nvSpPr>
        <xdr:cNvPr id="424" name="楕円 423">
          <a:extLst>
            <a:ext uri="{FF2B5EF4-FFF2-40B4-BE49-F238E27FC236}">
              <a16:creationId xmlns:a16="http://schemas.microsoft.com/office/drawing/2014/main" id="{87CC0D14-6774-485E-8F53-25FADA4CA17D}"/>
            </a:ext>
          </a:extLst>
        </xdr:cNvPr>
        <xdr:cNvSpPr/>
      </xdr:nvSpPr>
      <xdr:spPr>
        <a:xfrm>
          <a:off x="1079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50074</xdr:rowOff>
    </xdr:from>
    <xdr:to>
      <xdr:col>10</xdr:col>
      <xdr:colOff>114300</xdr:colOff>
      <xdr:row>104</xdr:row>
      <xdr:rowOff>82731</xdr:rowOff>
    </xdr:to>
    <xdr:cxnSp macro="">
      <xdr:nvCxnSpPr>
        <xdr:cNvPr id="425" name="直線コネクタ 424">
          <a:extLst>
            <a:ext uri="{FF2B5EF4-FFF2-40B4-BE49-F238E27FC236}">
              <a16:creationId xmlns:a16="http://schemas.microsoft.com/office/drawing/2014/main" id="{2AD391DB-ED9C-460C-8422-1998B5506949}"/>
            </a:ext>
          </a:extLst>
        </xdr:cNvPr>
        <xdr:cNvCxnSpPr/>
      </xdr:nvCxnSpPr>
      <xdr:spPr>
        <a:xfrm>
          <a:off x="1130300" y="178808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AB320D94-A501-4F94-9B1E-A981FBFB1E7D}"/>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F60AE80A-3FC4-4BBF-A40F-418C46A5227C}"/>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4645996C-9CAA-40CC-9686-E0E0D089F224}"/>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943ABEBA-7598-4A76-801F-0FC578549954}"/>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156590</xdr:rowOff>
    </xdr:from>
    <xdr:ext cx="405111" cy="259045"/>
    <xdr:sp macro="" textlink="">
      <xdr:nvSpPr>
        <xdr:cNvPr id="430" name="n_1mainValue【港湾・漁港】&#10;有形固定資産減価償却率">
          <a:extLst>
            <a:ext uri="{FF2B5EF4-FFF2-40B4-BE49-F238E27FC236}">
              <a16:creationId xmlns:a16="http://schemas.microsoft.com/office/drawing/2014/main" id="{50258FB6-7BF9-4FE9-85E2-85C640F82974}"/>
            </a:ext>
          </a:extLst>
        </xdr:cNvPr>
        <xdr:cNvSpPr txBox="1"/>
      </xdr:nvSpPr>
      <xdr:spPr>
        <a:xfrm>
          <a:off x="35820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127198</xdr:rowOff>
    </xdr:from>
    <xdr:ext cx="405111" cy="259045"/>
    <xdr:sp macro="" textlink="">
      <xdr:nvSpPr>
        <xdr:cNvPr id="431" name="n_2mainValue【港湾・漁港】&#10;有形固定資産減価償却率">
          <a:extLst>
            <a:ext uri="{FF2B5EF4-FFF2-40B4-BE49-F238E27FC236}">
              <a16:creationId xmlns:a16="http://schemas.microsoft.com/office/drawing/2014/main" id="{EC21E7C8-9738-47C8-B02E-3FD7F5CF3B70}"/>
            </a:ext>
          </a:extLst>
        </xdr:cNvPr>
        <xdr:cNvSpPr txBox="1"/>
      </xdr:nvSpPr>
      <xdr:spPr>
        <a:xfrm>
          <a:off x="27057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432" name="n_3mainValue【港湾・漁港】&#10;有形固定資産減価償却率">
          <a:extLst>
            <a:ext uri="{FF2B5EF4-FFF2-40B4-BE49-F238E27FC236}">
              <a16:creationId xmlns:a16="http://schemas.microsoft.com/office/drawing/2014/main" id="{76AD056F-9CD0-4116-BE87-6D7CAB8FD22B}"/>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117401</xdr:rowOff>
    </xdr:from>
    <xdr:ext cx="405111" cy="259045"/>
    <xdr:sp macro="" textlink="">
      <xdr:nvSpPr>
        <xdr:cNvPr id="433" name="n_4mainValue【港湾・漁港】&#10;有形固定資産減価償却率">
          <a:extLst>
            <a:ext uri="{FF2B5EF4-FFF2-40B4-BE49-F238E27FC236}">
              <a16:creationId xmlns:a16="http://schemas.microsoft.com/office/drawing/2014/main" id="{2230916C-5E3B-4109-B05A-B8266A331723}"/>
            </a:ext>
          </a:extLst>
        </xdr:cNvPr>
        <xdr:cNvSpPr txBox="1"/>
      </xdr:nvSpPr>
      <xdr:spPr>
        <a:xfrm>
          <a:off x="927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DC9F701-F5BC-4C6B-B316-3516F3A10D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A4B3AF07-F0A6-4F6C-B7FE-F463A91378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43AC2C1-AC6E-43F4-B119-88F5F6760DC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1D22D696-F834-4F23-B21A-1540CE45426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68DB9455-B3F6-4280-9368-732D57E872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D968CDA-D675-4F50-815D-53676CFF3E3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3D425A8D-5613-4712-B776-6EFE9845DD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7E4E486-F4E3-413B-BA5C-27BE23DFB40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35985BF-F213-4FB4-862F-5E870A5EBD7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B7244290-993E-4BD4-90E7-997246BC18B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9438B96-DBEA-4067-969E-621747E448E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A54905D7-51ED-4C6B-85BC-9127CECB7CA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6B0DBFFB-2359-40B5-AEE4-F935E51FF68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E99F29EE-DD43-4B70-A9DE-F44D0E7D70B6}"/>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7F679F8-2FE6-41AE-B4D9-9042B921F93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C456AFEB-3BA9-4DE5-9BE3-1367F04C05D5}"/>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C00A1E61-B999-45B4-AF56-725C7686A50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2755BF4B-D1D0-4756-B8CD-83700A75A984}"/>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CD66741D-18E9-4C4E-8ECE-F2590F66486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C3BB8D4C-0F89-4673-8CB7-071E592FC338}"/>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E92AC00A-8D57-48A2-8DE4-93606C2FE10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F918A176-96A4-4B40-B73A-A70974EF79F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B898F169-9616-406D-8855-F5D78F06F83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873C2114-67AD-44FC-B54E-43EFBD70054B}"/>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55D9682C-E3CB-4EAA-9821-5EB9EBF012A9}"/>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200F3289-2528-4178-8C55-31DC3A366083}"/>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61257599-41F1-4794-8C09-16DF7FA273CF}"/>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BB7E0649-926D-4891-AA3B-1F55130AACD7}"/>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43F91CEB-54FB-4C24-860E-E2061CED52E7}"/>
            </a:ext>
          </a:extLst>
        </xdr:cNvPr>
        <xdr:cNvSpPr txBox="1"/>
      </xdr:nvSpPr>
      <xdr:spPr>
        <a:xfrm>
          <a:off x="10515600" y="18289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A96E020F-2EC9-4BB4-87A3-E2F78CA3A940}"/>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2D59DFC9-728B-4882-AD3D-3761E9FE0307}"/>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80E86D68-5829-45F7-A65B-96A91EAC7790}"/>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7D2D3821-BAAF-437B-AA39-8E076011005B}"/>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98299597-969D-401B-9327-D79F2E264891}"/>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404F8A5-3EBA-42FB-82DA-9D59AA51A85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9133FCE-CBC2-4600-8E9E-AF745DA784D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8D72A92-1687-49B6-AA22-67337F54827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B7903B2-4E25-4464-A665-7DFDD08B473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4268577-6751-4A04-A228-F307ADB52FA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64221</xdr:rowOff>
    </xdr:from>
    <xdr:to>
      <xdr:col>55</xdr:col>
      <xdr:colOff>50800</xdr:colOff>
      <xdr:row>100</xdr:row>
      <xdr:rowOff>165821</xdr:rowOff>
    </xdr:to>
    <xdr:sp macro="" textlink="">
      <xdr:nvSpPr>
        <xdr:cNvPr id="473" name="楕円 472">
          <a:extLst>
            <a:ext uri="{FF2B5EF4-FFF2-40B4-BE49-F238E27FC236}">
              <a16:creationId xmlns:a16="http://schemas.microsoft.com/office/drawing/2014/main" id="{D02E5F4C-E384-446A-BD8B-44DDAF02C87D}"/>
            </a:ext>
          </a:extLst>
        </xdr:cNvPr>
        <xdr:cNvSpPr/>
      </xdr:nvSpPr>
      <xdr:spPr>
        <a:xfrm>
          <a:off x="10426700" y="1720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9161</xdr:rowOff>
    </xdr:from>
    <xdr:ext cx="690189" cy="259045"/>
    <xdr:sp macro="" textlink="">
      <xdr:nvSpPr>
        <xdr:cNvPr id="474" name="【港湾・漁港】&#10;一人当たり有形固定資産（償却資産）額該当値テキスト">
          <a:extLst>
            <a:ext uri="{FF2B5EF4-FFF2-40B4-BE49-F238E27FC236}">
              <a16:creationId xmlns:a16="http://schemas.microsoft.com/office/drawing/2014/main" id="{7D333E9C-1176-478D-AA34-8A6ED844465D}"/>
            </a:ext>
          </a:extLst>
        </xdr:cNvPr>
        <xdr:cNvSpPr txBox="1"/>
      </xdr:nvSpPr>
      <xdr:spPr>
        <a:xfrm>
          <a:off x="10515600" y="171541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116472</xdr:rowOff>
    </xdr:from>
    <xdr:to>
      <xdr:col>50</xdr:col>
      <xdr:colOff>165100</xdr:colOff>
      <xdr:row>101</xdr:row>
      <xdr:rowOff>46622</xdr:rowOff>
    </xdr:to>
    <xdr:sp macro="" textlink="">
      <xdr:nvSpPr>
        <xdr:cNvPr id="475" name="楕円 474">
          <a:extLst>
            <a:ext uri="{FF2B5EF4-FFF2-40B4-BE49-F238E27FC236}">
              <a16:creationId xmlns:a16="http://schemas.microsoft.com/office/drawing/2014/main" id="{07AD09E9-45A6-46D8-AD3A-2A0CF05566EB}"/>
            </a:ext>
          </a:extLst>
        </xdr:cNvPr>
        <xdr:cNvSpPr/>
      </xdr:nvSpPr>
      <xdr:spPr>
        <a:xfrm>
          <a:off x="9588500" y="172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115021</xdr:rowOff>
    </xdr:from>
    <xdr:to>
      <xdr:col>55</xdr:col>
      <xdr:colOff>0</xdr:colOff>
      <xdr:row>100</xdr:row>
      <xdr:rowOff>167272</xdr:rowOff>
    </xdr:to>
    <xdr:cxnSp macro="">
      <xdr:nvCxnSpPr>
        <xdr:cNvPr id="476" name="直線コネクタ 475">
          <a:extLst>
            <a:ext uri="{FF2B5EF4-FFF2-40B4-BE49-F238E27FC236}">
              <a16:creationId xmlns:a16="http://schemas.microsoft.com/office/drawing/2014/main" id="{EC07FBE0-0CC9-40DB-8D22-E304C6D85CD7}"/>
            </a:ext>
          </a:extLst>
        </xdr:cNvPr>
        <xdr:cNvCxnSpPr/>
      </xdr:nvCxnSpPr>
      <xdr:spPr>
        <a:xfrm flipV="1">
          <a:off x="9639300" y="17260021"/>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3665</xdr:rowOff>
    </xdr:from>
    <xdr:to>
      <xdr:col>46</xdr:col>
      <xdr:colOff>38100</xdr:colOff>
      <xdr:row>101</xdr:row>
      <xdr:rowOff>105265</xdr:rowOff>
    </xdr:to>
    <xdr:sp macro="" textlink="">
      <xdr:nvSpPr>
        <xdr:cNvPr id="477" name="楕円 476">
          <a:extLst>
            <a:ext uri="{FF2B5EF4-FFF2-40B4-BE49-F238E27FC236}">
              <a16:creationId xmlns:a16="http://schemas.microsoft.com/office/drawing/2014/main" id="{4B537AE0-9D01-4F05-9AA0-09E7988E3D39}"/>
            </a:ext>
          </a:extLst>
        </xdr:cNvPr>
        <xdr:cNvSpPr/>
      </xdr:nvSpPr>
      <xdr:spPr>
        <a:xfrm>
          <a:off x="8699500" y="173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167272</xdr:rowOff>
    </xdr:from>
    <xdr:to>
      <xdr:col>50</xdr:col>
      <xdr:colOff>114300</xdr:colOff>
      <xdr:row>101</xdr:row>
      <xdr:rowOff>54465</xdr:rowOff>
    </xdr:to>
    <xdr:cxnSp macro="">
      <xdr:nvCxnSpPr>
        <xdr:cNvPr id="478" name="直線コネクタ 477">
          <a:extLst>
            <a:ext uri="{FF2B5EF4-FFF2-40B4-BE49-F238E27FC236}">
              <a16:creationId xmlns:a16="http://schemas.microsoft.com/office/drawing/2014/main" id="{16CCDBF6-0124-449A-9D33-1E87E8DFF0E5}"/>
            </a:ext>
          </a:extLst>
        </xdr:cNvPr>
        <xdr:cNvCxnSpPr/>
      </xdr:nvCxnSpPr>
      <xdr:spPr>
        <a:xfrm flipV="1">
          <a:off x="8750300" y="17312272"/>
          <a:ext cx="889000" cy="5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135029</xdr:rowOff>
    </xdr:from>
    <xdr:to>
      <xdr:col>41</xdr:col>
      <xdr:colOff>101600</xdr:colOff>
      <xdr:row>104</xdr:row>
      <xdr:rowOff>65179</xdr:rowOff>
    </xdr:to>
    <xdr:sp macro="" textlink="">
      <xdr:nvSpPr>
        <xdr:cNvPr id="479" name="楕円 478">
          <a:extLst>
            <a:ext uri="{FF2B5EF4-FFF2-40B4-BE49-F238E27FC236}">
              <a16:creationId xmlns:a16="http://schemas.microsoft.com/office/drawing/2014/main" id="{E083DE04-B242-496C-B5C3-4C947FD6E93E}"/>
            </a:ext>
          </a:extLst>
        </xdr:cNvPr>
        <xdr:cNvSpPr/>
      </xdr:nvSpPr>
      <xdr:spPr>
        <a:xfrm>
          <a:off x="7810500" y="1779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54465</xdr:rowOff>
    </xdr:from>
    <xdr:to>
      <xdr:col>45</xdr:col>
      <xdr:colOff>177800</xdr:colOff>
      <xdr:row>104</xdr:row>
      <xdr:rowOff>14379</xdr:rowOff>
    </xdr:to>
    <xdr:cxnSp macro="">
      <xdr:nvCxnSpPr>
        <xdr:cNvPr id="480" name="直線コネクタ 479">
          <a:extLst>
            <a:ext uri="{FF2B5EF4-FFF2-40B4-BE49-F238E27FC236}">
              <a16:creationId xmlns:a16="http://schemas.microsoft.com/office/drawing/2014/main" id="{66F7B4A3-7D9B-42A3-817A-7115E7E8D805}"/>
            </a:ext>
          </a:extLst>
        </xdr:cNvPr>
        <xdr:cNvCxnSpPr/>
      </xdr:nvCxnSpPr>
      <xdr:spPr>
        <a:xfrm flipV="1">
          <a:off x="7861300" y="17370915"/>
          <a:ext cx="889000" cy="47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154677</xdr:rowOff>
    </xdr:from>
    <xdr:to>
      <xdr:col>36</xdr:col>
      <xdr:colOff>165100</xdr:colOff>
      <xdr:row>104</xdr:row>
      <xdr:rowOff>84827</xdr:rowOff>
    </xdr:to>
    <xdr:sp macro="" textlink="">
      <xdr:nvSpPr>
        <xdr:cNvPr id="481" name="楕円 480">
          <a:extLst>
            <a:ext uri="{FF2B5EF4-FFF2-40B4-BE49-F238E27FC236}">
              <a16:creationId xmlns:a16="http://schemas.microsoft.com/office/drawing/2014/main" id="{F809F8DA-6BEE-495C-B1A8-4D6C1AC01F6C}"/>
            </a:ext>
          </a:extLst>
        </xdr:cNvPr>
        <xdr:cNvSpPr/>
      </xdr:nvSpPr>
      <xdr:spPr>
        <a:xfrm>
          <a:off x="6921500" y="1781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14379</xdr:rowOff>
    </xdr:from>
    <xdr:to>
      <xdr:col>41</xdr:col>
      <xdr:colOff>50800</xdr:colOff>
      <xdr:row>104</xdr:row>
      <xdr:rowOff>34027</xdr:rowOff>
    </xdr:to>
    <xdr:cxnSp macro="">
      <xdr:nvCxnSpPr>
        <xdr:cNvPr id="482" name="直線コネクタ 481">
          <a:extLst>
            <a:ext uri="{FF2B5EF4-FFF2-40B4-BE49-F238E27FC236}">
              <a16:creationId xmlns:a16="http://schemas.microsoft.com/office/drawing/2014/main" id="{F9ED0964-61B9-4776-8F5C-62A037291BAF}"/>
            </a:ext>
          </a:extLst>
        </xdr:cNvPr>
        <xdr:cNvCxnSpPr/>
      </xdr:nvCxnSpPr>
      <xdr:spPr>
        <a:xfrm flipV="1">
          <a:off x="6972300" y="17845179"/>
          <a:ext cx="889000" cy="1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D5393AB0-7E5B-4E7A-BC15-80DC6AC93EB8}"/>
            </a:ext>
          </a:extLst>
        </xdr:cNvPr>
        <xdr:cNvSpPr txBox="1"/>
      </xdr:nvSpPr>
      <xdr:spPr>
        <a:xfrm>
          <a:off x="9327095" y="18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B68AC0C7-FEAF-45FD-80EC-9646FD392765}"/>
            </a:ext>
          </a:extLst>
        </xdr:cNvPr>
        <xdr:cNvSpPr txBox="1"/>
      </xdr:nvSpPr>
      <xdr:spPr>
        <a:xfrm>
          <a:off x="8450795" y="1841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B2C0E5FF-D87C-4188-BC88-197127676A37}"/>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148059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1163D528-E760-4C88-A3D8-BE5ED50734A0}"/>
            </a:ext>
          </a:extLst>
        </xdr:cNvPr>
        <xdr:cNvSpPr txBox="1"/>
      </xdr:nvSpPr>
      <xdr:spPr>
        <a:xfrm>
          <a:off x="6627205" y="183217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63149</xdr:rowOff>
    </xdr:from>
    <xdr:ext cx="690189" cy="259045"/>
    <xdr:sp macro="" textlink="">
      <xdr:nvSpPr>
        <xdr:cNvPr id="487" name="n_1mainValue【港湾・漁港】&#10;一人当たり有形固定資産（償却資産）額">
          <a:extLst>
            <a:ext uri="{FF2B5EF4-FFF2-40B4-BE49-F238E27FC236}">
              <a16:creationId xmlns:a16="http://schemas.microsoft.com/office/drawing/2014/main" id="{FD474BF7-202C-41BB-9BD0-D050792FF65B}"/>
            </a:ext>
          </a:extLst>
        </xdr:cNvPr>
        <xdr:cNvSpPr txBox="1"/>
      </xdr:nvSpPr>
      <xdr:spPr>
        <a:xfrm>
          <a:off x="9281505" y="17036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121792</xdr:rowOff>
    </xdr:from>
    <xdr:ext cx="690189" cy="259045"/>
    <xdr:sp macro="" textlink="">
      <xdr:nvSpPr>
        <xdr:cNvPr id="488" name="n_2mainValue【港湾・漁港】&#10;一人当たり有形固定資産（償却資産）額">
          <a:extLst>
            <a:ext uri="{FF2B5EF4-FFF2-40B4-BE49-F238E27FC236}">
              <a16:creationId xmlns:a16="http://schemas.microsoft.com/office/drawing/2014/main" id="{3C6BEE69-78D5-4695-8D8E-86EA074AC652}"/>
            </a:ext>
          </a:extLst>
        </xdr:cNvPr>
        <xdr:cNvSpPr txBox="1"/>
      </xdr:nvSpPr>
      <xdr:spPr>
        <a:xfrm>
          <a:off x="8405205" y="170953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102</xdr:row>
      <xdr:rowOff>81706</xdr:rowOff>
    </xdr:from>
    <xdr:ext cx="690189" cy="259045"/>
    <xdr:sp macro="" textlink="">
      <xdr:nvSpPr>
        <xdr:cNvPr id="489" name="n_3mainValue【港湾・漁港】&#10;一人当たり有形固定資産（償却資産）額">
          <a:extLst>
            <a:ext uri="{FF2B5EF4-FFF2-40B4-BE49-F238E27FC236}">
              <a16:creationId xmlns:a16="http://schemas.microsoft.com/office/drawing/2014/main" id="{A06AAC96-D71A-406C-B6E8-825418198FDC}"/>
            </a:ext>
          </a:extLst>
        </xdr:cNvPr>
        <xdr:cNvSpPr txBox="1"/>
      </xdr:nvSpPr>
      <xdr:spPr>
        <a:xfrm>
          <a:off x="7516205" y="175696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102</xdr:row>
      <xdr:rowOff>101354</xdr:rowOff>
    </xdr:from>
    <xdr:ext cx="690189" cy="259045"/>
    <xdr:sp macro="" textlink="">
      <xdr:nvSpPr>
        <xdr:cNvPr id="490" name="n_4mainValue【港湾・漁港】&#10;一人当たり有形固定資産（償却資産）額">
          <a:extLst>
            <a:ext uri="{FF2B5EF4-FFF2-40B4-BE49-F238E27FC236}">
              <a16:creationId xmlns:a16="http://schemas.microsoft.com/office/drawing/2014/main" id="{4F5876C5-06DC-406E-B378-0629905FA2CA}"/>
            </a:ext>
          </a:extLst>
        </xdr:cNvPr>
        <xdr:cNvSpPr txBox="1"/>
      </xdr:nvSpPr>
      <xdr:spPr>
        <a:xfrm>
          <a:off x="6627205" y="17589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CC7AC950-D92C-44A9-8517-A3020E07F4C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80288096-F809-4FC7-8020-A799500E647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A36B0CE5-F567-48DF-92C0-140EED5BE5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855D500-51F0-4D50-AAE1-7206669E17D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C84505B9-74E1-42FB-AE3B-6E6FF8F36F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7E852D61-38D5-47DB-B2FD-46869F831A9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B1A3FB2D-AD15-4B85-9E83-93DD0CA4ECA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DE4193FF-AAD4-4FB3-AA88-871DB26EF0E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EE09ED2-8773-47CE-99E6-50D107D7BD9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E1F1ADEE-C395-4359-914C-20D7925E0C7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82AE93D4-D35B-4325-80AB-B447312B1DD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C6DF5835-92E1-4B71-999A-DDABAED38E4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A91F0559-FBD0-45CE-B89B-C0FF8AB729E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D83B7EB4-616B-4852-B872-F2691BD3FCA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40B7CE59-3CE9-4799-81AB-F34FB0D032A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9F081F9B-0083-49FB-9A76-0583B28F5F0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4FF1BE92-2434-43D8-8CF8-FEE2EEE584A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D9D2FD49-22C1-449A-AB4B-0C1B5C81FBD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CFB26F72-843C-4B7E-8E7C-52EA6417A61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111C367-7C0B-484F-9405-990E7E4278E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BB01E30E-BA79-473F-B059-C59B080F4B7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E5B3972-8481-4FB1-B076-1803D53D73A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A1A1CD8B-3A5C-4353-8994-9FCDF2F4ADC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C01A2E49-772A-432B-987A-661FAA9EE63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764B71B0-0AAE-4103-A61B-2C13BA399CDF}"/>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AFB39BA-2923-4945-B2A7-DC9E99E4546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BC1C24CB-DBF2-47F3-969F-434A30D8495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6418AE61-90C9-499A-9E8F-EB7835F75B98}"/>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F04E142B-75F2-4D6E-AD7B-7A7DA6164304}"/>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9A9BA654-4407-4EA1-BAFA-DB47934EA9F3}"/>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F1CDCCFE-F3CA-4489-9C65-1E8C4B914919}"/>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39C104AF-94FC-4858-AE67-575592CB70F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EE26CCC6-D0B3-41ED-9BDD-DE95C3664FF1}"/>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42DA589F-BE39-411C-A1E0-67692542DF93}"/>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F5ACC78D-0E10-46FE-BD01-5FC45620E9FA}"/>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07019D2-4715-4ADC-801F-56DCB9F884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6A1E14D-F026-449F-AEF0-34359E46168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357CCD8-80E9-4D4E-9E7F-3CF9F87A34A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F6B0919-BD78-4300-838B-B68A951474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4884EC9-44FF-47C6-8A48-E5C7829371F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27305</xdr:rowOff>
    </xdr:from>
    <xdr:to>
      <xdr:col>85</xdr:col>
      <xdr:colOff>177800</xdr:colOff>
      <xdr:row>38</xdr:row>
      <xdr:rowOff>128905</xdr:rowOff>
    </xdr:to>
    <xdr:sp macro="" textlink="">
      <xdr:nvSpPr>
        <xdr:cNvPr id="531" name="楕円 530">
          <a:extLst>
            <a:ext uri="{FF2B5EF4-FFF2-40B4-BE49-F238E27FC236}">
              <a16:creationId xmlns:a16="http://schemas.microsoft.com/office/drawing/2014/main" id="{23793D11-385A-4B8A-8577-065C9F7A7D24}"/>
            </a:ext>
          </a:extLst>
        </xdr:cNvPr>
        <xdr:cNvSpPr/>
      </xdr:nvSpPr>
      <xdr:spPr>
        <a:xfrm>
          <a:off x="162687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5732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3F1656FB-2583-4B53-9115-C12BED9C2BB3}"/>
            </a:ext>
          </a:extLst>
        </xdr:cNvPr>
        <xdr:cNvSpPr txBox="1"/>
      </xdr:nvSpPr>
      <xdr:spPr>
        <a:xfrm>
          <a:off x="16357600"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130175</xdr:rowOff>
    </xdr:from>
    <xdr:to>
      <xdr:col>81</xdr:col>
      <xdr:colOff>101600</xdr:colOff>
      <xdr:row>38</xdr:row>
      <xdr:rowOff>60325</xdr:rowOff>
    </xdr:to>
    <xdr:sp macro="" textlink="">
      <xdr:nvSpPr>
        <xdr:cNvPr id="533" name="楕円 532">
          <a:extLst>
            <a:ext uri="{FF2B5EF4-FFF2-40B4-BE49-F238E27FC236}">
              <a16:creationId xmlns:a16="http://schemas.microsoft.com/office/drawing/2014/main" id="{3E611961-8BF2-40D1-BC89-9B522CABF6BF}"/>
            </a:ext>
          </a:extLst>
        </xdr:cNvPr>
        <xdr:cNvSpPr/>
      </xdr:nvSpPr>
      <xdr:spPr>
        <a:xfrm>
          <a:off x="15430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9525</xdr:rowOff>
    </xdr:from>
    <xdr:to>
      <xdr:col>85</xdr:col>
      <xdr:colOff>127000</xdr:colOff>
      <xdr:row>38</xdr:row>
      <xdr:rowOff>78105</xdr:rowOff>
    </xdr:to>
    <xdr:cxnSp macro="">
      <xdr:nvCxnSpPr>
        <xdr:cNvPr id="534" name="直線コネクタ 533">
          <a:extLst>
            <a:ext uri="{FF2B5EF4-FFF2-40B4-BE49-F238E27FC236}">
              <a16:creationId xmlns:a16="http://schemas.microsoft.com/office/drawing/2014/main" id="{D374172B-4B01-4DD1-9348-9C00F81DFDB7}"/>
            </a:ext>
          </a:extLst>
        </xdr:cNvPr>
        <xdr:cNvCxnSpPr/>
      </xdr:nvCxnSpPr>
      <xdr:spPr>
        <a:xfrm>
          <a:off x="15481300" y="652462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86360</xdr:rowOff>
    </xdr:from>
    <xdr:to>
      <xdr:col>76</xdr:col>
      <xdr:colOff>165100</xdr:colOff>
      <xdr:row>38</xdr:row>
      <xdr:rowOff>16510</xdr:rowOff>
    </xdr:to>
    <xdr:sp macro="" textlink="">
      <xdr:nvSpPr>
        <xdr:cNvPr id="535" name="楕円 534">
          <a:extLst>
            <a:ext uri="{FF2B5EF4-FFF2-40B4-BE49-F238E27FC236}">
              <a16:creationId xmlns:a16="http://schemas.microsoft.com/office/drawing/2014/main" id="{289D28DA-6B96-42D2-9B2C-9B25A1426F7A}"/>
            </a:ext>
          </a:extLst>
        </xdr:cNvPr>
        <xdr:cNvSpPr/>
      </xdr:nvSpPr>
      <xdr:spPr>
        <a:xfrm>
          <a:off x="14541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137160</xdr:rowOff>
    </xdr:from>
    <xdr:to>
      <xdr:col>81</xdr:col>
      <xdr:colOff>50800</xdr:colOff>
      <xdr:row>38</xdr:row>
      <xdr:rowOff>9525</xdr:rowOff>
    </xdr:to>
    <xdr:cxnSp macro="">
      <xdr:nvCxnSpPr>
        <xdr:cNvPr id="536" name="直線コネクタ 535">
          <a:extLst>
            <a:ext uri="{FF2B5EF4-FFF2-40B4-BE49-F238E27FC236}">
              <a16:creationId xmlns:a16="http://schemas.microsoft.com/office/drawing/2014/main" id="{981178C6-8291-492F-9393-9B06BCBA4138}"/>
            </a:ext>
          </a:extLst>
        </xdr:cNvPr>
        <xdr:cNvCxnSpPr/>
      </xdr:nvCxnSpPr>
      <xdr:spPr>
        <a:xfrm>
          <a:off x="14592300" y="64808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25400</xdr:rowOff>
    </xdr:from>
    <xdr:to>
      <xdr:col>72</xdr:col>
      <xdr:colOff>38100</xdr:colOff>
      <xdr:row>37</xdr:row>
      <xdr:rowOff>127000</xdr:rowOff>
    </xdr:to>
    <xdr:sp macro="" textlink="">
      <xdr:nvSpPr>
        <xdr:cNvPr id="537" name="楕円 536">
          <a:extLst>
            <a:ext uri="{FF2B5EF4-FFF2-40B4-BE49-F238E27FC236}">
              <a16:creationId xmlns:a16="http://schemas.microsoft.com/office/drawing/2014/main" id="{9BCB33C8-9DBF-4C07-BD73-AB5F9321E22B}"/>
            </a:ext>
          </a:extLst>
        </xdr:cNvPr>
        <xdr:cNvSpPr/>
      </xdr:nvSpPr>
      <xdr:spPr>
        <a:xfrm>
          <a:off x="13652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76200</xdr:rowOff>
    </xdr:from>
    <xdr:to>
      <xdr:col>76</xdr:col>
      <xdr:colOff>114300</xdr:colOff>
      <xdr:row>37</xdr:row>
      <xdr:rowOff>137160</xdr:rowOff>
    </xdr:to>
    <xdr:cxnSp macro="">
      <xdr:nvCxnSpPr>
        <xdr:cNvPr id="538" name="直線コネクタ 537">
          <a:extLst>
            <a:ext uri="{FF2B5EF4-FFF2-40B4-BE49-F238E27FC236}">
              <a16:creationId xmlns:a16="http://schemas.microsoft.com/office/drawing/2014/main" id="{88E4E11B-558A-4C62-8436-7E1E18D56769}"/>
            </a:ext>
          </a:extLst>
        </xdr:cNvPr>
        <xdr:cNvCxnSpPr/>
      </xdr:nvCxnSpPr>
      <xdr:spPr>
        <a:xfrm>
          <a:off x="13703300" y="64198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122555</xdr:rowOff>
    </xdr:from>
    <xdr:to>
      <xdr:col>67</xdr:col>
      <xdr:colOff>101600</xdr:colOff>
      <xdr:row>37</xdr:row>
      <xdr:rowOff>52705</xdr:rowOff>
    </xdr:to>
    <xdr:sp macro="" textlink="">
      <xdr:nvSpPr>
        <xdr:cNvPr id="539" name="楕円 538">
          <a:extLst>
            <a:ext uri="{FF2B5EF4-FFF2-40B4-BE49-F238E27FC236}">
              <a16:creationId xmlns:a16="http://schemas.microsoft.com/office/drawing/2014/main" id="{80F0569D-F49A-49D5-9BE6-FF854A18E469}"/>
            </a:ext>
          </a:extLst>
        </xdr:cNvPr>
        <xdr:cNvSpPr/>
      </xdr:nvSpPr>
      <xdr:spPr>
        <a:xfrm>
          <a:off x="12763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xdr:rowOff>
    </xdr:from>
    <xdr:to>
      <xdr:col>71</xdr:col>
      <xdr:colOff>177800</xdr:colOff>
      <xdr:row>37</xdr:row>
      <xdr:rowOff>76200</xdr:rowOff>
    </xdr:to>
    <xdr:cxnSp macro="">
      <xdr:nvCxnSpPr>
        <xdr:cNvPr id="540" name="直線コネクタ 539">
          <a:extLst>
            <a:ext uri="{FF2B5EF4-FFF2-40B4-BE49-F238E27FC236}">
              <a16:creationId xmlns:a16="http://schemas.microsoft.com/office/drawing/2014/main" id="{6C53316C-C681-474F-9F6E-0D697C4D836A}"/>
            </a:ext>
          </a:extLst>
        </xdr:cNvPr>
        <xdr:cNvCxnSpPr/>
      </xdr:nvCxnSpPr>
      <xdr:spPr>
        <a:xfrm>
          <a:off x="12814300" y="63455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069F1F51-C7C8-4C76-B665-1AF4E5E952B9}"/>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72272C75-E422-4806-987C-5FFF4A7DE768}"/>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940DB6CF-6A27-42FD-B8EB-D3A881BD8AF4}"/>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3891247A-30B0-4CD8-991F-5457AABDC40B}"/>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51452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A319E689-F5D3-4265-87DC-EA1FF9A3E28A}"/>
            </a:ext>
          </a:extLst>
        </xdr:cNvPr>
        <xdr:cNvSpPr txBox="1"/>
      </xdr:nvSpPr>
      <xdr:spPr>
        <a:xfrm>
          <a:off x="152660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7637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720728D5-F558-48B4-8E01-7F34C34F94AF}"/>
            </a:ext>
          </a:extLst>
        </xdr:cNvPr>
        <xdr:cNvSpPr txBox="1"/>
      </xdr:nvSpPr>
      <xdr:spPr>
        <a:xfrm>
          <a:off x="14389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118127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D8F83AC1-B745-420B-BC42-4E313B764C58}"/>
            </a:ext>
          </a:extLst>
        </xdr:cNvPr>
        <xdr:cNvSpPr txBox="1"/>
      </xdr:nvSpPr>
      <xdr:spPr>
        <a:xfrm>
          <a:off x="13500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43832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7D853ACA-9852-4F78-B28F-29C6DD93A53B}"/>
            </a:ext>
          </a:extLst>
        </xdr:cNvPr>
        <xdr:cNvSpPr txBox="1"/>
      </xdr:nvSpPr>
      <xdr:spPr>
        <a:xfrm>
          <a:off x="126117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1F30E54-6EF0-45C7-BD0E-D0F5ABF99E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24EF868-6A02-49BB-BB4A-CA266AE264D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9D49488-E27F-4BDF-9738-90C7AA6551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0847818-6133-4962-90FB-3BBC004026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CEE6295-62BF-4A15-A567-E78855A4C0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E1B2339-6C6D-4B70-992F-564B3D588C5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BA661A4-A630-474B-A956-6FB5D2C924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54297E-2EA5-47FB-AF12-13ADC5B4DD8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92A75F3-6A8C-4CB4-8EFD-9CD48667CD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02F2233-AAB3-4F0E-8626-FC343D0046D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3EF6DE28-3163-42CE-87D8-F28D269B2E3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09F1C00B-D67E-4C44-A2ED-C66C007D387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8D9E2EE0-2F59-4873-B3BD-CC441709059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51F8AF39-220F-4E80-9A2D-A2E8F394652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7C450AC-F73D-41D7-AFC5-67B0C71C584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C5967434-2CE3-4505-A8E6-0258D577A17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67D0397B-824A-4D8F-AD2F-4F773CEED08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4D1E5520-B7A5-466E-ADC2-8971F3CB94B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A31E6745-E6B8-4C54-905D-BA4F00E55C3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2FF67AB0-8178-4F1C-91CC-CAD3E2D2065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7C1C8295-C377-43A8-9FB4-AFABE55E262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E453CEEF-C963-4D4A-AD1A-B766A1C290A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C6B69883-2E4B-4636-B9B2-92C8E2748AA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DA0C9D50-2AEC-45CE-9C3E-C6D583EEBA69}"/>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1264AF78-4DF6-4A01-9524-12DF088643B4}"/>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E0FC0243-117D-4C9D-8595-25DF1FFA31FD}"/>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CBA98D22-28D8-4FC5-AFFF-33F3F01F5540}"/>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213A96D8-5427-451C-8050-B49C0653304B}"/>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7611F487-BC8D-487F-A366-3D93031FF06C}"/>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547D813D-9810-4A89-9B5F-796318D7C558}"/>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146C0DEE-C96E-417A-B30D-B38234B407A9}"/>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47FDAC09-194E-40AE-A656-99A1F9885470}"/>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33A9C621-223F-427A-8A7E-C67A601BC01F}"/>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01FBFC33-18F9-4A1E-90EB-82DFED74A087}"/>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0392C5C-A0E1-4BF9-BCE1-B9FB3DA469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2FDCD04-778D-436D-B1BE-71AEBBDBD49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7131E9A-83C1-40DC-95D2-687886B7CED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3F5A00C-D32E-4648-8B31-4F215D71B82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233079E-5B34-49D5-B4D9-64061C301D0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76454</xdr:rowOff>
    </xdr:from>
    <xdr:to>
      <xdr:col>116</xdr:col>
      <xdr:colOff>114300</xdr:colOff>
      <xdr:row>41</xdr:row>
      <xdr:rowOff>6604</xdr:rowOff>
    </xdr:to>
    <xdr:sp macro="" textlink="">
      <xdr:nvSpPr>
        <xdr:cNvPr id="588" name="楕円 587">
          <a:extLst>
            <a:ext uri="{FF2B5EF4-FFF2-40B4-BE49-F238E27FC236}">
              <a16:creationId xmlns:a16="http://schemas.microsoft.com/office/drawing/2014/main" id="{8CF8B770-262E-47EE-A3F3-591D81EDEA11}"/>
            </a:ext>
          </a:extLst>
        </xdr:cNvPr>
        <xdr:cNvSpPr/>
      </xdr:nvSpPr>
      <xdr:spPr>
        <a:xfrm>
          <a:off x="22110700" y="693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54881</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43A4E606-B48E-4FD3-B4E6-4546A898FAFC}"/>
            </a:ext>
          </a:extLst>
        </xdr:cNvPr>
        <xdr:cNvSpPr txBox="1"/>
      </xdr:nvSpPr>
      <xdr:spPr>
        <a:xfrm>
          <a:off x="22199600" y="691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86360</xdr:rowOff>
    </xdr:from>
    <xdr:to>
      <xdr:col>112</xdr:col>
      <xdr:colOff>38100</xdr:colOff>
      <xdr:row>41</xdr:row>
      <xdr:rowOff>16510</xdr:rowOff>
    </xdr:to>
    <xdr:sp macro="" textlink="">
      <xdr:nvSpPr>
        <xdr:cNvPr id="590" name="楕円 589">
          <a:extLst>
            <a:ext uri="{FF2B5EF4-FFF2-40B4-BE49-F238E27FC236}">
              <a16:creationId xmlns:a16="http://schemas.microsoft.com/office/drawing/2014/main" id="{6D9A9621-0A12-423F-9A4C-B3BA46D3A13A}"/>
            </a:ext>
          </a:extLst>
        </xdr:cNvPr>
        <xdr:cNvSpPr/>
      </xdr:nvSpPr>
      <xdr:spPr>
        <a:xfrm>
          <a:off x="21272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127254</xdr:rowOff>
    </xdr:from>
    <xdr:to>
      <xdr:col>116</xdr:col>
      <xdr:colOff>63500</xdr:colOff>
      <xdr:row>40</xdr:row>
      <xdr:rowOff>137160</xdr:rowOff>
    </xdr:to>
    <xdr:cxnSp macro="">
      <xdr:nvCxnSpPr>
        <xdr:cNvPr id="591" name="直線コネクタ 590">
          <a:extLst>
            <a:ext uri="{FF2B5EF4-FFF2-40B4-BE49-F238E27FC236}">
              <a16:creationId xmlns:a16="http://schemas.microsoft.com/office/drawing/2014/main" id="{A753C38A-BDED-4455-B274-941B5087E6BC}"/>
            </a:ext>
          </a:extLst>
        </xdr:cNvPr>
        <xdr:cNvCxnSpPr/>
      </xdr:nvCxnSpPr>
      <xdr:spPr>
        <a:xfrm flipV="1">
          <a:off x="21323300" y="6985254"/>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95504</xdr:rowOff>
    </xdr:from>
    <xdr:to>
      <xdr:col>107</xdr:col>
      <xdr:colOff>101600</xdr:colOff>
      <xdr:row>41</xdr:row>
      <xdr:rowOff>25654</xdr:rowOff>
    </xdr:to>
    <xdr:sp macro="" textlink="">
      <xdr:nvSpPr>
        <xdr:cNvPr id="592" name="楕円 591">
          <a:extLst>
            <a:ext uri="{FF2B5EF4-FFF2-40B4-BE49-F238E27FC236}">
              <a16:creationId xmlns:a16="http://schemas.microsoft.com/office/drawing/2014/main" id="{F3C3A52B-22A6-4063-AE0C-758680E5C623}"/>
            </a:ext>
          </a:extLst>
        </xdr:cNvPr>
        <xdr:cNvSpPr/>
      </xdr:nvSpPr>
      <xdr:spPr>
        <a:xfrm>
          <a:off x="203835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137160</xdr:rowOff>
    </xdr:from>
    <xdr:to>
      <xdr:col>111</xdr:col>
      <xdr:colOff>177800</xdr:colOff>
      <xdr:row>40</xdr:row>
      <xdr:rowOff>146304</xdr:rowOff>
    </xdr:to>
    <xdr:cxnSp macro="">
      <xdr:nvCxnSpPr>
        <xdr:cNvPr id="593" name="直線コネクタ 592">
          <a:extLst>
            <a:ext uri="{FF2B5EF4-FFF2-40B4-BE49-F238E27FC236}">
              <a16:creationId xmlns:a16="http://schemas.microsoft.com/office/drawing/2014/main" id="{02217719-49E5-4695-9892-FF02F84ED5F8}"/>
            </a:ext>
          </a:extLst>
        </xdr:cNvPr>
        <xdr:cNvCxnSpPr/>
      </xdr:nvCxnSpPr>
      <xdr:spPr>
        <a:xfrm flipV="1">
          <a:off x="20434300" y="69951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103886</xdr:rowOff>
    </xdr:from>
    <xdr:to>
      <xdr:col>102</xdr:col>
      <xdr:colOff>165100</xdr:colOff>
      <xdr:row>41</xdr:row>
      <xdr:rowOff>34036</xdr:rowOff>
    </xdr:to>
    <xdr:sp macro="" textlink="">
      <xdr:nvSpPr>
        <xdr:cNvPr id="594" name="楕円 593">
          <a:extLst>
            <a:ext uri="{FF2B5EF4-FFF2-40B4-BE49-F238E27FC236}">
              <a16:creationId xmlns:a16="http://schemas.microsoft.com/office/drawing/2014/main" id="{86A4B9BF-9A54-4512-9D86-647268FE5DE3}"/>
            </a:ext>
          </a:extLst>
        </xdr:cNvPr>
        <xdr:cNvSpPr/>
      </xdr:nvSpPr>
      <xdr:spPr>
        <a:xfrm>
          <a:off x="19494500" y="696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146304</xdr:rowOff>
    </xdr:from>
    <xdr:to>
      <xdr:col>107</xdr:col>
      <xdr:colOff>50800</xdr:colOff>
      <xdr:row>40</xdr:row>
      <xdr:rowOff>154686</xdr:rowOff>
    </xdr:to>
    <xdr:cxnSp macro="">
      <xdr:nvCxnSpPr>
        <xdr:cNvPr id="595" name="直線コネクタ 594">
          <a:extLst>
            <a:ext uri="{FF2B5EF4-FFF2-40B4-BE49-F238E27FC236}">
              <a16:creationId xmlns:a16="http://schemas.microsoft.com/office/drawing/2014/main" id="{C64EF855-AE48-4CE4-89BB-D942C7979D55}"/>
            </a:ext>
          </a:extLst>
        </xdr:cNvPr>
        <xdr:cNvCxnSpPr/>
      </xdr:nvCxnSpPr>
      <xdr:spPr>
        <a:xfrm flipV="1">
          <a:off x="19545300" y="700430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111506</xdr:rowOff>
    </xdr:from>
    <xdr:to>
      <xdr:col>98</xdr:col>
      <xdr:colOff>38100</xdr:colOff>
      <xdr:row>41</xdr:row>
      <xdr:rowOff>41656</xdr:rowOff>
    </xdr:to>
    <xdr:sp macro="" textlink="">
      <xdr:nvSpPr>
        <xdr:cNvPr id="596" name="楕円 595">
          <a:extLst>
            <a:ext uri="{FF2B5EF4-FFF2-40B4-BE49-F238E27FC236}">
              <a16:creationId xmlns:a16="http://schemas.microsoft.com/office/drawing/2014/main" id="{DD41F4D9-FA13-437F-911D-CD1B9870D8C2}"/>
            </a:ext>
          </a:extLst>
        </xdr:cNvPr>
        <xdr:cNvSpPr/>
      </xdr:nvSpPr>
      <xdr:spPr>
        <a:xfrm>
          <a:off x="18605500" y="69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154686</xdr:rowOff>
    </xdr:from>
    <xdr:to>
      <xdr:col>102</xdr:col>
      <xdr:colOff>114300</xdr:colOff>
      <xdr:row>40</xdr:row>
      <xdr:rowOff>162306</xdr:rowOff>
    </xdr:to>
    <xdr:cxnSp macro="">
      <xdr:nvCxnSpPr>
        <xdr:cNvPr id="597" name="直線コネクタ 596">
          <a:extLst>
            <a:ext uri="{FF2B5EF4-FFF2-40B4-BE49-F238E27FC236}">
              <a16:creationId xmlns:a16="http://schemas.microsoft.com/office/drawing/2014/main" id="{DB87954F-9D6C-48F3-B702-BDAE8B0A16EC}"/>
            </a:ext>
          </a:extLst>
        </xdr:cNvPr>
        <xdr:cNvCxnSpPr/>
      </xdr:nvCxnSpPr>
      <xdr:spPr>
        <a:xfrm flipV="1">
          <a:off x="18656300" y="701268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76F27BC8-F401-4C43-BE96-09B312513715}"/>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C8C43D58-A3A0-4A06-9095-4AB1A74777BB}"/>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7D63B02D-C223-4567-85F6-1D353783CC42}"/>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B971666F-1622-4F9C-B405-EF0F4CC85EF4}"/>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7637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8EEAEE56-C528-4C46-BC8D-598AA3CBA182}"/>
            </a:ext>
          </a:extLst>
        </xdr:cNvPr>
        <xdr:cNvSpPr txBox="1"/>
      </xdr:nvSpPr>
      <xdr:spPr>
        <a:xfrm>
          <a:off x="210757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16781</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F06ACF2F-DEA6-461F-8112-6FF9E3E3F491}"/>
            </a:ext>
          </a:extLst>
        </xdr:cNvPr>
        <xdr:cNvSpPr txBox="1"/>
      </xdr:nvSpPr>
      <xdr:spPr>
        <a:xfrm>
          <a:off x="20199427" y="704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25163</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E0DC43AB-87A9-4A98-AFD7-B0F36EAEE498}"/>
            </a:ext>
          </a:extLst>
        </xdr:cNvPr>
        <xdr:cNvSpPr txBox="1"/>
      </xdr:nvSpPr>
      <xdr:spPr>
        <a:xfrm>
          <a:off x="19310427" y="705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32783</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203F7C20-E7B7-4C4F-8580-9C1FED486D86}"/>
            </a:ext>
          </a:extLst>
        </xdr:cNvPr>
        <xdr:cNvSpPr txBox="1"/>
      </xdr:nvSpPr>
      <xdr:spPr>
        <a:xfrm>
          <a:off x="18421427" y="70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4A8D39A-38E4-4FDE-9E31-BC6B085B0E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771F6561-4EBA-4A76-A2C7-B8ECBA9A2BB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76C5366E-C7D3-4850-ACEA-11789A13C0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2EE6615F-698E-4A7F-9203-E4F28A08C6F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32EADF8E-0B7E-4070-9F36-3C08ABB10BB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1BE722CF-E929-4D4C-B988-ECCA8214442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D73627B3-EB9D-41A9-83F2-B9561C11FF9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195B1BCF-7F0B-4D43-B20F-3D4891FC510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6BB10309-83A2-42BA-B277-97870BDB520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C1F8801C-05BB-4D40-97EB-660B9A96491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7BC503A6-4FB9-4019-BDD1-4A716C8B359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82940435-D466-411F-90D0-E35C31448C6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446BEF13-0A72-4CDA-9520-EFED7E78BDE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CC04D853-5B81-4130-B84A-847FB023CAC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DC9C1550-069C-4F01-ADA1-85FB96EDC4D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7A35D69D-9680-4A1F-BD6F-DE3CBE4D63F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E89F1C11-29F4-4437-AA26-CFCE1F9834C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A204C544-C498-4DCE-9E8A-30211655DE0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6CEF037E-75F0-4047-896B-6A2108539CB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B3EC68E3-595A-4FD7-82C2-A6249FE6C0D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CFB4AED2-567F-4C3F-AF44-A02762EE8CD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6C40687-A26F-4975-A4A0-056B4D19D01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975FA716-B3E4-448D-B721-8DF008A9843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6FE17E34-F318-4B92-A2C0-386C794B37B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2335A7FF-8BCD-4EBA-B7D2-61CACDECC9E7}"/>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F5543451-CFC8-408D-91FA-F49E26ABB206}"/>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BFEF7FF1-17C2-4826-8119-C7E07CFFE04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7847ADC0-A71C-457F-A1C8-727DDA0D48C7}"/>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73C8E803-C428-443D-A09D-2749CA34B2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E1DFD5C4-7CDF-4E88-AE70-0532F2F3FBC1}"/>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4997C963-A170-4AA3-A8C3-1F1B7F57F7A8}"/>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9DB44FE4-3156-4E37-8E34-624F0293D4CD}"/>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0CA0131E-4E80-4E49-B88C-482CA5D50FB7}"/>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C4EA5DE4-8160-46EE-98EA-E7E60903413F}"/>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06B51BD7-3095-49CF-9495-C5A1CFE628F4}"/>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8BB1125-8DB4-4190-BAB3-2A063CF4F47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781F5E4-73AD-44A8-B429-BCC84687F0D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2EEF74B-2F14-47A8-B77B-9709BE2FB86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16FD131-40D0-40C3-A6E9-71D46247E78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B8A8357-E012-4F4E-9630-40A122F0271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132080</xdr:rowOff>
    </xdr:from>
    <xdr:to>
      <xdr:col>85</xdr:col>
      <xdr:colOff>177800</xdr:colOff>
      <xdr:row>61</xdr:row>
      <xdr:rowOff>62230</xdr:rowOff>
    </xdr:to>
    <xdr:sp macro="" textlink="">
      <xdr:nvSpPr>
        <xdr:cNvPr id="646" name="楕円 645">
          <a:extLst>
            <a:ext uri="{FF2B5EF4-FFF2-40B4-BE49-F238E27FC236}">
              <a16:creationId xmlns:a16="http://schemas.microsoft.com/office/drawing/2014/main" id="{4D0E4095-109B-4F0F-8D56-F0F31F404A5F}"/>
            </a:ext>
          </a:extLst>
        </xdr:cNvPr>
        <xdr:cNvSpPr/>
      </xdr:nvSpPr>
      <xdr:spPr>
        <a:xfrm>
          <a:off x="16268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110507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20EEAB2C-AB9D-4497-98C2-07DB487740CC}"/>
            </a:ext>
          </a:extLst>
        </xdr:cNvPr>
        <xdr:cNvSpPr txBox="1"/>
      </xdr:nvSpPr>
      <xdr:spPr>
        <a:xfrm>
          <a:off x="16357600"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92075</xdr:rowOff>
    </xdr:from>
    <xdr:to>
      <xdr:col>81</xdr:col>
      <xdr:colOff>101600</xdr:colOff>
      <xdr:row>61</xdr:row>
      <xdr:rowOff>22225</xdr:rowOff>
    </xdr:to>
    <xdr:sp macro="" textlink="">
      <xdr:nvSpPr>
        <xdr:cNvPr id="648" name="楕円 647">
          <a:extLst>
            <a:ext uri="{FF2B5EF4-FFF2-40B4-BE49-F238E27FC236}">
              <a16:creationId xmlns:a16="http://schemas.microsoft.com/office/drawing/2014/main" id="{AE1EDDEA-D312-4E8B-8873-59475035845D}"/>
            </a:ext>
          </a:extLst>
        </xdr:cNvPr>
        <xdr:cNvSpPr/>
      </xdr:nvSpPr>
      <xdr:spPr>
        <a:xfrm>
          <a:off x="15430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142875</xdr:rowOff>
    </xdr:from>
    <xdr:to>
      <xdr:col>85</xdr:col>
      <xdr:colOff>127000</xdr:colOff>
      <xdr:row>61</xdr:row>
      <xdr:rowOff>11430</xdr:rowOff>
    </xdr:to>
    <xdr:cxnSp macro="">
      <xdr:nvCxnSpPr>
        <xdr:cNvPr id="649" name="直線コネクタ 648">
          <a:extLst>
            <a:ext uri="{FF2B5EF4-FFF2-40B4-BE49-F238E27FC236}">
              <a16:creationId xmlns:a16="http://schemas.microsoft.com/office/drawing/2014/main" id="{D4068C29-F4D7-46ED-9714-F86A9C7075A7}"/>
            </a:ext>
          </a:extLst>
        </xdr:cNvPr>
        <xdr:cNvCxnSpPr/>
      </xdr:nvCxnSpPr>
      <xdr:spPr>
        <a:xfrm>
          <a:off x="15481300" y="104298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69215</xdr:rowOff>
    </xdr:from>
    <xdr:to>
      <xdr:col>76</xdr:col>
      <xdr:colOff>165100</xdr:colOff>
      <xdr:row>60</xdr:row>
      <xdr:rowOff>170815</xdr:rowOff>
    </xdr:to>
    <xdr:sp macro="" textlink="">
      <xdr:nvSpPr>
        <xdr:cNvPr id="650" name="楕円 649">
          <a:extLst>
            <a:ext uri="{FF2B5EF4-FFF2-40B4-BE49-F238E27FC236}">
              <a16:creationId xmlns:a16="http://schemas.microsoft.com/office/drawing/2014/main" id="{DD1E18CC-4570-4F45-AFBA-A545F1702AFF}"/>
            </a:ext>
          </a:extLst>
        </xdr:cNvPr>
        <xdr:cNvSpPr/>
      </xdr:nvSpPr>
      <xdr:spPr>
        <a:xfrm>
          <a:off x="14541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120015</xdr:rowOff>
    </xdr:from>
    <xdr:to>
      <xdr:col>81</xdr:col>
      <xdr:colOff>50800</xdr:colOff>
      <xdr:row>60</xdr:row>
      <xdr:rowOff>142875</xdr:rowOff>
    </xdr:to>
    <xdr:cxnSp macro="">
      <xdr:nvCxnSpPr>
        <xdr:cNvPr id="651" name="直線コネクタ 650">
          <a:extLst>
            <a:ext uri="{FF2B5EF4-FFF2-40B4-BE49-F238E27FC236}">
              <a16:creationId xmlns:a16="http://schemas.microsoft.com/office/drawing/2014/main" id="{5B6EF8F3-EDA4-41AA-A727-1AF5B60B8E26}"/>
            </a:ext>
          </a:extLst>
        </xdr:cNvPr>
        <xdr:cNvCxnSpPr/>
      </xdr:nvCxnSpPr>
      <xdr:spPr>
        <a:xfrm>
          <a:off x="14592300" y="104070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652" name="楕円 651">
          <a:extLst>
            <a:ext uri="{FF2B5EF4-FFF2-40B4-BE49-F238E27FC236}">
              <a16:creationId xmlns:a16="http://schemas.microsoft.com/office/drawing/2014/main" id="{3189EFF3-5BAB-4B96-9A40-971CDEE1BEEC}"/>
            </a:ext>
          </a:extLst>
        </xdr:cNvPr>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120015</xdr:rowOff>
    </xdr:to>
    <xdr:cxnSp macro="">
      <xdr:nvCxnSpPr>
        <xdr:cNvPr id="653" name="直線コネクタ 652">
          <a:extLst>
            <a:ext uri="{FF2B5EF4-FFF2-40B4-BE49-F238E27FC236}">
              <a16:creationId xmlns:a16="http://schemas.microsoft.com/office/drawing/2014/main" id="{ADC52941-DBF0-4C44-BB14-3C9459FB536D}"/>
            </a:ext>
          </a:extLst>
        </xdr:cNvPr>
        <xdr:cNvCxnSpPr/>
      </xdr:nvCxnSpPr>
      <xdr:spPr>
        <a:xfrm>
          <a:off x="13703300" y="103689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654" name="楕円 653">
          <a:extLst>
            <a:ext uri="{FF2B5EF4-FFF2-40B4-BE49-F238E27FC236}">
              <a16:creationId xmlns:a16="http://schemas.microsoft.com/office/drawing/2014/main" id="{463038D1-6448-49DA-A077-07967888EA8E}"/>
            </a:ext>
          </a:extLst>
        </xdr:cNvPr>
        <xdr:cNvSpPr/>
      </xdr:nvSpPr>
      <xdr:spPr>
        <a:xfrm>
          <a:off x="12763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60</xdr:row>
      <xdr:rowOff>81915</xdr:rowOff>
    </xdr:to>
    <xdr:cxnSp macro="">
      <xdr:nvCxnSpPr>
        <xdr:cNvPr id="655" name="直線コネクタ 654">
          <a:extLst>
            <a:ext uri="{FF2B5EF4-FFF2-40B4-BE49-F238E27FC236}">
              <a16:creationId xmlns:a16="http://schemas.microsoft.com/office/drawing/2014/main" id="{254A72C6-303C-4B3F-BD14-81B6D1C9910D}"/>
            </a:ext>
          </a:extLst>
        </xdr:cNvPr>
        <xdr:cNvCxnSpPr/>
      </xdr:nvCxnSpPr>
      <xdr:spPr>
        <a:xfrm>
          <a:off x="12814300" y="103441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a:extLst>
            <a:ext uri="{FF2B5EF4-FFF2-40B4-BE49-F238E27FC236}">
              <a16:creationId xmlns:a16="http://schemas.microsoft.com/office/drawing/2014/main" id="{DEB1BCEE-981E-4087-897E-2E1734D0D379}"/>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a:extLst>
            <a:ext uri="{FF2B5EF4-FFF2-40B4-BE49-F238E27FC236}">
              <a16:creationId xmlns:a16="http://schemas.microsoft.com/office/drawing/2014/main" id="{0025ECE4-8E67-4A71-AF51-D28B7BD7452A}"/>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a:extLst>
            <a:ext uri="{FF2B5EF4-FFF2-40B4-BE49-F238E27FC236}">
              <a16:creationId xmlns:a16="http://schemas.microsoft.com/office/drawing/2014/main" id="{91654273-F253-4F10-A936-D97F50139546}"/>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a:extLst>
            <a:ext uri="{FF2B5EF4-FFF2-40B4-BE49-F238E27FC236}">
              <a16:creationId xmlns:a16="http://schemas.microsoft.com/office/drawing/2014/main" id="{4D964664-8134-4A3D-9A0C-EDAA863220C0}"/>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13352</xdr:rowOff>
    </xdr:from>
    <xdr:ext cx="405111" cy="259045"/>
    <xdr:sp macro="" textlink="">
      <xdr:nvSpPr>
        <xdr:cNvPr id="660" name="n_1mainValue【学校施設】&#10;有形固定資産減価償却率">
          <a:extLst>
            <a:ext uri="{FF2B5EF4-FFF2-40B4-BE49-F238E27FC236}">
              <a16:creationId xmlns:a16="http://schemas.microsoft.com/office/drawing/2014/main" id="{FAE0D084-437C-4C19-A803-BB8DC649D2FC}"/>
            </a:ext>
          </a:extLst>
        </xdr:cNvPr>
        <xdr:cNvSpPr txBox="1"/>
      </xdr:nvSpPr>
      <xdr:spPr>
        <a:xfrm>
          <a:off x="152660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161942</xdr:rowOff>
    </xdr:from>
    <xdr:ext cx="405111" cy="259045"/>
    <xdr:sp macro="" textlink="">
      <xdr:nvSpPr>
        <xdr:cNvPr id="661" name="n_2mainValue【学校施設】&#10;有形固定資産減価償却率">
          <a:extLst>
            <a:ext uri="{FF2B5EF4-FFF2-40B4-BE49-F238E27FC236}">
              <a16:creationId xmlns:a16="http://schemas.microsoft.com/office/drawing/2014/main" id="{D3DB891D-FCE3-4F8E-853E-6684799689B7}"/>
            </a:ext>
          </a:extLst>
        </xdr:cNvPr>
        <xdr:cNvSpPr txBox="1"/>
      </xdr:nvSpPr>
      <xdr:spPr>
        <a:xfrm>
          <a:off x="14389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123842</xdr:rowOff>
    </xdr:from>
    <xdr:ext cx="405111" cy="259045"/>
    <xdr:sp macro="" textlink="">
      <xdr:nvSpPr>
        <xdr:cNvPr id="662" name="n_3mainValue【学校施設】&#10;有形固定資産減価償却率">
          <a:extLst>
            <a:ext uri="{FF2B5EF4-FFF2-40B4-BE49-F238E27FC236}">
              <a16:creationId xmlns:a16="http://schemas.microsoft.com/office/drawing/2014/main" id="{852DB5A1-805D-43C8-A0C8-BC7EB52206D7}"/>
            </a:ext>
          </a:extLst>
        </xdr:cNvPr>
        <xdr:cNvSpPr txBox="1"/>
      </xdr:nvSpPr>
      <xdr:spPr>
        <a:xfrm>
          <a:off x="13500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663" name="n_4mainValue【学校施設】&#10;有形固定資産減価償却率">
          <a:extLst>
            <a:ext uri="{FF2B5EF4-FFF2-40B4-BE49-F238E27FC236}">
              <a16:creationId xmlns:a16="http://schemas.microsoft.com/office/drawing/2014/main" id="{FB9C28B4-4670-44D0-B751-78999BE1C9EC}"/>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6583F840-BB1D-4FAC-9626-A6EB43C57B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3BF00C6-EDDB-4E66-AFC0-E514812BDB6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36A5D9F9-7C8C-4534-8D5C-51E21885F75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8C233307-E7DF-464F-8233-E8A8DEF015D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C7EFB645-FB86-48EE-A9F3-0A3618FAB1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72BDE9A3-BC2E-4E6E-AD4F-18C904E5F01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7358BB91-CC89-4390-B3DE-2B1D941919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5DBA4C93-4A1F-4B78-9910-128D6503F3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A6B4007F-C39D-4C9F-9CB7-FC8B93E79B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745E7631-5110-4243-A7B0-E2BF46F7C2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472CB04D-106F-42E9-9E29-9E8BA47D258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3A9CE68D-630D-43FC-A11F-683C59A5F8E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24907090-9585-4A85-A65C-79A9FB3C83F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66A89A3E-5F58-478A-B264-74490EF2219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258C562F-2CE2-457F-ACB3-E0F0C212349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1F9FE97B-CCB0-4670-AF3E-109CD33B370B}"/>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42860435-39C5-4599-BB42-8FB7813C094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75181FD7-9C39-40FB-8F12-4B18054F9B55}"/>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4D9D7745-6597-46AD-B4E0-425E38F2998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6D8E2A6F-80EE-4EC3-BC24-5884E1DADDD3}"/>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44CC9F6-0343-4AF6-A058-15BFD913481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B6EA3210-983C-4DB7-9AA1-8537A215E52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34A7C672-6BBB-4C35-9700-4B0156AAAC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294AD482-1EF3-43DC-BBD3-05EA3B8483C7}"/>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991181FE-41D5-489B-902E-0E2C0DF3D599}"/>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9465A183-9F8B-4B19-B1D6-9EC2C7F69E94}"/>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98E610C5-6581-4640-A3A9-5DAFCFC90D2C}"/>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9552C2D9-77C6-4176-8758-BA91DB5BFCB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2" name="【学校施設】&#10;一人当たり面積平均値テキスト">
          <a:extLst>
            <a:ext uri="{FF2B5EF4-FFF2-40B4-BE49-F238E27FC236}">
              <a16:creationId xmlns:a16="http://schemas.microsoft.com/office/drawing/2014/main" id="{5C2491B4-9282-4794-9114-1B1A078AD158}"/>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3DD9CBBE-A949-4D8A-AFEC-E33143F2087F}"/>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6EA480D6-A040-4821-A536-3FC18319C9E4}"/>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4BBF0EF8-55F2-4116-B03D-58C9659F1499}"/>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3745E59E-64EF-4F62-9FD4-ACA32143DE67}"/>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6673DA63-CF88-4781-A1E0-13EB29C4779A}"/>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55FF935-CC86-4174-8F3A-0F82C6AD254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3F75C64-9CBD-4CE4-9F61-FCD2C51D7A8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9C9E310-B216-489A-85A6-40D849A65DD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F992314-729E-4885-A935-108E40F497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3B826BD-C98B-4550-AF95-EBB190F10CB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703" name="楕円 702">
          <a:extLst>
            <a:ext uri="{FF2B5EF4-FFF2-40B4-BE49-F238E27FC236}">
              <a16:creationId xmlns:a16="http://schemas.microsoft.com/office/drawing/2014/main" id="{6FF14021-EB91-4F0B-9A7F-0B2E078D62C9}"/>
            </a:ext>
          </a:extLst>
        </xdr:cNvPr>
        <xdr:cNvSpPr/>
      </xdr:nvSpPr>
      <xdr:spPr>
        <a:xfrm>
          <a:off x="22110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71137</xdr:rowOff>
    </xdr:from>
    <xdr:ext cx="469744" cy="259045"/>
    <xdr:sp macro="" textlink="">
      <xdr:nvSpPr>
        <xdr:cNvPr id="704" name="【学校施設】&#10;一人当たり面積該当値テキスト">
          <a:extLst>
            <a:ext uri="{FF2B5EF4-FFF2-40B4-BE49-F238E27FC236}">
              <a16:creationId xmlns:a16="http://schemas.microsoft.com/office/drawing/2014/main" id="{5008632C-6925-4C7B-8D82-B322890A187E}"/>
            </a:ext>
          </a:extLst>
        </xdr:cNvPr>
        <xdr:cNvSpPr txBox="1"/>
      </xdr:nvSpPr>
      <xdr:spPr>
        <a:xfrm>
          <a:off x="22199600"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59995</xdr:rowOff>
    </xdr:from>
    <xdr:to>
      <xdr:col>112</xdr:col>
      <xdr:colOff>38100</xdr:colOff>
      <xdr:row>62</xdr:row>
      <xdr:rowOff>161595</xdr:rowOff>
    </xdr:to>
    <xdr:sp macro="" textlink="">
      <xdr:nvSpPr>
        <xdr:cNvPr id="705" name="楕円 704">
          <a:extLst>
            <a:ext uri="{FF2B5EF4-FFF2-40B4-BE49-F238E27FC236}">
              <a16:creationId xmlns:a16="http://schemas.microsoft.com/office/drawing/2014/main" id="{4C66EB51-B7BD-4232-9BC9-3A1432F1D585}"/>
            </a:ext>
          </a:extLst>
        </xdr:cNvPr>
        <xdr:cNvSpPr/>
      </xdr:nvSpPr>
      <xdr:spPr>
        <a:xfrm>
          <a:off x="21272500" y="1068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99060</xdr:rowOff>
    </xdr:from>
    <xdr:to>
      <xdr:col>116</xdr:col>
      <xdr:colOff>63500</xdr:colOff>
      <xdr:row>62</xdr:row>
      <xdr:rowOff>110795</xdr:rowOff>
    </xdr:to>
    <xdr:cxnSp macro="">
      <xdr:nvCxnSpPr>
        <xdr:cNvPr id="706" name="直線コネクタ 705">
          <a:extLst>
            <a:ext uri="{FF2B5EF4-FFF2-40B4-BE49-F238E27FC236}">
              <a16:creationId xmlns:a16="http://schemas.microsoft.com/office/drawing/2014/main" id="{AA7F092D-DDA9-4E1E-862F-061B3219B821}"/>
            </a:ext>
          </a:extLst>
        </xdr:cNvPr>
        <xdr:cNvCxnSpPr/>
      </xdr:nvCxnSpPr>
      <xdr:spPr>
        <a:xfrm flipV="1">
          <a:off x="21323300" y="10728960"/>
          <a:ext cx="8382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67234</xdr:rowOff>
    </xdr:from>
    <xdr:to>
      <xdr:col>107</xdr:col>
      <xdr:colOff>101600</xdr:colOff>
      <xdr:row>62</xdr:row>
      <xdr:rowOff>168834</xdr:rowOff>
    </xdr:to>
    <xdr:sp macro="" textlink="">
      <xdr:nvSpPr>
        <xdr:cNvPr id="707" name="楕円 706">
          <a:extLst>
            <a:ext uri="{FF2B5EF4-FFF2-40B4-BE49-F238E27FC236}">
              <a16:creationId xmlns:a16="http://schemas.microsoft.com/office/drawing/2014/main" id="{0E006D03-47E0-4E4F-82F5-B802C184F4A8}"/>
            </a:ext>
          </a:extLst>
        </xdr:cNvPr>
        <xdr:cNvSpPr/>
      </xdr:nvSpPr>
      <xdr:spPr>
        <a:xfrm>
          <a:off x="20383500" y="1069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110795</xdr:rowOff>
    </xdr:from>
    <xdr:to>
      <xdr:col>111</xdr:col>
      <xdr:colOff>177800</xdr:colOff>
      <xdr:row>62</xdr:row>
      <xdr:rowOff>118034</xdr:rowOff>
    </xdr:to>
    <xdr:cxnSp macro="">
      <xdr:nvCxnSpPr>
        <xdr:cNvPr id="708" name="直線コネクタ 707">
          <a:extLst>
            <a:ext uri="{FF2B5EF4-FFF2-40B4-BE49-F238E27FC236}">
              <a16:creationId xmlns:a16="http://schemas.microsoft.com/office/drawing/2014/main" id="{FDF51EE3-18C5-4538-9E56-7F76853DBCB1}"/>
            </a:ext>
          </a:extLst>
        </xdr:cNvPr>
        <xdr:cNvCxnSpPr/>
      </xdr:nvCxnSpPr>
      <xdr:spPr>
        <a:xfrm flipV="1">
          <a:off x="20434300" y="1074069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77445</xdr:rowOff>
    </xdr:from>
    <xdr:to>
      <xdr:col>102</xdr:col>
      <xdr:colOff>165100</xdr:colOff>
      <xdr:row>63</xdr:row>
      <xdr:rowOff>7595</xdr:rowOff>
    </xdr:to>
    <xdr:sp macro="" textlink="">
      <xdr:nvSpPr>
        <xdr:cNvPr id="709" name="楕円 708">
          <a:extLst>
            <a:ext uri="{FF2B5EF4-FFF2-40B4-BE49-F238E27FC236}">
              <a16:creationId xmlns:a16="http://schemas.microsoft.com/office/drawing/2014/main" id="{DE8952B1-A24D-416F-8890-2028DEAD8314}"/>
            </a:ext>
          </a:extLst>
        </xdr:cNvPr>
        <xdr:cNvSpPr/>
      </xdr:nvSpPr>
      <xdr:spPr>
        <a:xfrm>
          <a:off x="19494500" y="1070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118034</xdr:rowOff>
    </xdr:from>
    <xdr:to>
      <xdr:col>107</xdr:col>
      <xdr:colOff>50800</xdr:colOff>
      <xdr:row>62</xdr:row>
      <xdr:rowOff>128245</xdr:rowOff>
    </xdr:to>
    <xdr:cxnSp macro="">
      <xdr:nvCxnSpPr>
        <xdr:cNvPr id="710" name="直線コネクタ 709">
          <a:extLst>
            <a:ext uri="{FF2B5EF4-FFF2-40B4-BE49-F238E27FC236}">
              <a16:creationId xmlns:a16="http://schemas.microsoft.com/office/drawing/2014/main" id="{3A5DD06B-4B59-4282-AB05-7BB39A23E2F7}"/>
            </a:ext>
          </a:extLst>
        </xdr:cNvPr>
        <xdr:cNvCxnSpPr/>
      </xdr:nvCxnSpPr>
      <xdr:spPr>
        <a:xfrm flipV="1">
          <a:off x="19545300" y="10747934"/>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84379</xdr:rowOff>
    </xdr:from>
    <xdr:to>
      <xdr:col>98</xdr:col>
      <xdr:colOff>38100</xdr:colOff>
      <xdr:row>63</xdr:row>
      <xdr:rowOff>14529</xdr:rowOff>
    </xdr:to>
    <xdr:sp macro="" textlink="">
      <xdr:nvSpPr>
        <xdr:cNvPr id="711" name="楕円 710">
          <a:extLst>
            <a:ext uri="{FF2B5EF4-FFF2-40B4-BE49-F238E27FC236}">
              <a16:creationId xmlns:a16="http://schemas.microsoft.com/office/drawing/2014/main" id="{7FCD2D10-F692-492E-A512-69387BCFC09D}"/>
            </a:ext>
          </a:extLst>
        </xdr:cNvPr>
        <xdr:cNvSpPr/>
      </xdr:nvSpPr>
      <xdr:spPr>
        <a:xfrm>
          <a:off x="18605500" y="1071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128245</xdr:rowOff>
    </xdr:from>
    <xdr:to>
      <xdr:col>102</xdr:col>
      <xdr:colOff>114300</xdr:colOff>
      <xdr:row>62</xdr:row>
      <xdr:rowOff>135179</xdr:rowOff>
    </xdr:to>
    <xdr:cxnSp macro="">
      <xdr:nvCxnSpPr>
        <xdr:cNvPr id="712" name="直線コネクタ 711">
          <a:extLst>
            <a:ext uri="{FF2B5EF4-FFF2-40B4-BE49-F238E27FC236}">
              <a16:creationId xmlns:a16="http://schemas.microsoft.com/office/drawing/2014/main" id="{2B8276C9-19A5-4A95-BC68-C8E12AB989F7}"/>
            </a:ext>
          </a:extLst>
        </xdr:cNvPr>
        <xdr:cNvCxnSpPr/>
      </xdr:nvCxnSpPr>
      <xdr:spPr>
        <a:xfrm flipV="1">
          <a:off x="18656300" y="10758145"/>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3" name="n_1aveValue【学校施設】&#10;一人当たり面積">
          <a:extLst>
            <a:ext uri="{FF2B5EF4-FFF2-40B4-BE49-F238E27FC236}">
              <a16:creationId xmlns:a16="http://schemas.microsoft.com/office/drawing/2014/main" id="{55A41B9F-071A-4242-B8F1-AC25CCD14965}"/>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4" name="n_2aveValue【学校施設】&#10;一人当たり面積">
          <a:extLst>
            <a:ext uri="{FF2B5EF4-FFF2-40B4-BE49-F238E27FC236}">
              <a16:creationId xmlns:a16="http://schemas.microsoft.com/office/drawing/2014/main" id="{0B11D8AC-F323-42C8-88FF-2E7510311462}"/>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a:extLst>
            <a:ext uri="{FF2B5EF4-FFF2-40B4-BE49-F238E27FC236}">
              <a16:creationId xmlns:a16="http://schemas.microsoft.com/office/drawing/2014/main" id="{4A7A1FEF-FE81-4E04-94E6-07101A9439CC}"/>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a:extLst>
            <a:ext uri="{FF2B5EF4-FFF2-40B4-BE49-F238E27FC236}">
              <a16:creationId xmlns:a16="http://schemas.microsoft.com/office/drawing/2014/main" id="{1C074958-1859-46CD-9075-EEC904DA2B8A}"/>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6672</xdr:rowOff>
    </xdr:from>
    <xdr:ext cx="469744" cy="259045"/>
    <xdr:sp macro="" textlink="">
      <xdr:nvSpPr>
        <xdr:cNvPr id="717" name="n_1mainValue【学校施設】&#10;一人当たり面積">
          <a:extLst>
            <a:ext uri="{FF2B5EF4-FFF2-40B4-BE49-F238E27FC236}">
              <a16:creationId xmlns:a16="http://schemas.microsoft.com/office/drawing/2014/main" id="{ABDC0C4E-8C47-4625-9594-96E27B5E451F}"/>
            </a:ext>
          </a:extLst>
        </xdr:cNvPr>
        <xdr:cNvSpPr txBox="1"/>
      </xdr:nvSpPr>
      <xdr:spPr>
        <a:xfrm>
          <a:off x="21075727" y="1046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13911</xdr:rowOff>
    </xdr:from>
    <xdr:ext cx="469744" cy="259045"/>
    <xdr:sp macro="" textlink="">
      <xdr:nvSpPr>
        <xdr:cNvPr id="718" name="n_2mainValue【学校施設】&#10;一人当たり面積">
          <a:extLst>
            <a:ext uri="{FF2B5EF4-FFF2-40B4-BE49-F238E27FC236}">
              <a16:creationId xmlns:a16="http://schemas.microsoft.com/office/drawing/2014/main" id="{7802D59F-B742-4A76-8AE8-568C3BB04E2F}"/>
            </a:ext>
          </a:extLst>
        </xdr:cNvPr>
        <xdr:cNvSpPr txBox="1"/>
      </xdr:nvSpPr>
      <xdr:spPr>
        <a:xfrm>
          <a:off x="20199427" y="1047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24122</xdr:rowOff>
    </xdr:from>
    <xdr:ext cx="469744" cy="259045"/>
    <xdr:sp macro="" textlink="">
      <xdr:nvSpPr>
        <xdr:cNvPr id="719" name="n_3mainValue【学校施設】&#10;一人当たり面積">
          <a:extLst>
            <a:ext uri="{FF2B5EF4-FFF2-40B4-BE49-F238E27FC236}">
              <a16:creationId xmlns:a16="http://schemas.microsoft.com/office/drawing/2014/main" id="{D41F536D-D52F-4F61-9A72-ACB85498F6A7}"/>
            </a:ext>
          </a:extLst>
        </xdr:cNvPr>
        <xdr:cNvSpPr txBox="1"/>
      </xdr:nvSpPr>
      <xdr:spPr>
        <a:xfrm>
          <a:off x="19310427" y="1048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31056</xdr:rowOff>
    </xdr:from>
    <xdr:ext cx="469744" cy="259045"/>
    <xdr:sp macro="" textlink="">
      <xdr:nvSpPr>
        <xdr:cNvPr id="720" name="n_4mainValue【学校施設】&#10;一人当たり面積">
          <a:extLst>
            <a:ext uri="{FF2B5EF4-FFF2-40B4-BE49-F238E27FC236}">
              <a16:creationId xmlns:a16="http://schemas.microsoft.com/office/drawing/2014/main" id="{23DD70F1-B4FB-4B3B-90C1-D8C5EEF52F54}"/>
            </a:ext>
          </a:extLst>
        </xdr:cNvPr>
        <xdr:cNvSpPr txBox="1"/>
      </xdr:nvSpPr>
      <xdr:spPr>
        <a:xfrm>
          <a:off x="18421427" y="1048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E92E31C2-258B-4DC0-8670-97D40EAE3D9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AC227F45-385D-4689-8F9A-A473270748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7DC2AFF-5527-4BB0-9B6D-CE54B4332C5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61352682-3E58-470A-B3EB-81ECC8B72E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7D0ED119-61AE-4DC1-9B67-B0EBBDCE9B9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8708F37-5F0D-483F-8F42-D9084CAA0BC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D4068877-A077-4E5B-B385-3D16FF013F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BE79D3E3-6EC8-4F43-AA8B-79E58BF2858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6D866B29-E141-454D-9FA4-9FBF498FA90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FD425E4C-5A44-44CD-B7B9-9F7AF6F097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D5A34DEE-6961-4DF4-B060-FF528D3ED0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C05F66A2-B176-4E9D-A3AA-4475E21B43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3D94F400-D271-4537-BDA2-8D9DCB45FED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CCD3CA1A-644E-4AC5-AC6D-4947043AC51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66170BC8-0D6D-4128-9EF4-077786FA9E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7FBC2611-6FBB-4684-9029-61F27DA968D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D700C24-E6FE-4F38-8178-9FE0F08427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CECD5673-5068-413F-9CBC-6767DEA118E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AE26E4DD-3D85-48F9-8D32-C1B34FC8DDF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7A4482CF-8D30-4033-BDB5-ECD6A900E01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A0EE8849-46B2-485E-9240-89129188E6B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BFFFE848-5D72-402D-9254-DD4D9543C83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D229936F-9A04-4F5E-9127-4B86EFAEA1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A94F4408-4B4A-4074-A2A2-A6DE2A50CA6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F5FAD4B2-8851-41F4-BDEF-05707CFA3D5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7461703-40AF-4502-896D-EA02827129F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88B1F74C-71D8-483E-9ED6-CC6E8DD5A9B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3A8C1C2C-1C88-4222-90BF-229FC32DDD5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D062B361-CD0E-49FE-8916-9E5471E6A1D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0D24D336-9017-4E43-9C8B-51B0BF4CE02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338952A3-EE79-48FE-8041-217B88F6EB8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FD232663-E798-42FA-A3D9-2D2E6C2C7D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BAA9FE41-792B-45C0-8B4B-3556B4ADC63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2A1A2E00-4F7A-4C1F-AAA9-2544B6F7B09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75781E14-56AA-4D08-8D61-55B97F6F18E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B0648B0B-6A70-4C92-BE5B-7D7DC65F325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185C4958-63E7-466D-B22D-F79F9696FF0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78E1D276-A096-4671-9AFE-A4DCCFCD281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A88B7E17-3069-42C9-9ECE-425399E9EFA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26F85AFF-FC41-4526-A267-4D4768F4702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B94021DC-BB24-4493-B64F-068F62502FE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00747E73-0F26-4F4B-9E63-ED5F7577128F}"/>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905EE713-15BA-42EF-B65B-BE5D80666BD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9A8FB048-E9D3-491B-9EE7-3FD04FDB063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a:extLst>
            <a:ext uri="{FF2B5EF4-FFF2-40B4-BE49-F238E27FC236}">
              <a16:creationId xmlns:a16="http://schemas.microsoft.com/office/drawing/2014/main" id="{72DDA99C-9A90-4260-9820-A06F1CB9CEEF}"/>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a:extLst>
            <a:ext uri="{FF2B5EF4-FFF2-40B4-BE49-F238E27FC236}">
              <a16:creationId xmlns:a16="http://schemas.microsoft.com/office/drawing/2014/main" id="{36E2F3F9-2070-4320-9757-452751DF449C}"/>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7" name="【公民館】&#10;有形固定資産減価償却率平均値テキスト">
          <a:extLst>
            <a:ext uri="{FF2B5EF4-FFF2-40B4-BE49-F238E27FC236}">
              <a16:creationId xmlns:a16="http://schemas.microsoft.com/office/drawing/2014/main" id="{2F0F069F-F614-49AD-A278-48A7405FE2C6}"/>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a:extLst>
            <a:ext uri="{FF2B5EF4-FFF2-40B4-BE49-F238E27FC236}">
              <a16:creationId xmlns:a16="http://schemas.microsoft.com/office/drawing/2014/main" id="{89751ABB-EE2D-4219-94A7-CA96673BDDFA}"/>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a:extLst>
            <a:ext uri="{FF2B5EF4-FFF2-40B4-BE49-F238E27FC236}">
              <a16:creationId xmlns:a16="http://schemas.microsoft.com/office/drawing/2014/main" id="{F82C22AD-5329-4BFA-84D4-3FA139DD8F4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a:extLst>
            <a:ext uri="{FF2B5EF4-FFF2-40B4-BE49-F238E27FC236}">
              <a16:creationId xmlns:a16="http://schemas.microsoft.com/office/drawing/2014/main" id="{907BA167-9B02-4191-9BBC-8733D607A9AB}"/>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a:extLst>
            <a:ext uri="{FF2B5EF4-FFF2-40B4-BE49-F238E27FC236}">
              <a16:creationId xmlns:a16="http://schemas.microsoft.com/office/drawing/2014/main" id="{7BFA59F4-A0A3-422A-ABD4-634240EFDC9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a:extLst>
            <a:ext uri="{FF2B5EF4-FFF2-40B4-BE49-F238E27FC236}">
              <a16:creationId xmlns:a16="http://schemas.microsoft.com/office/drawing/2014/main" id="{8F943382-69BA-428B-BC80-562AC9AA820D}"/>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7805535-6EF5-410A-929C-04CFF432F26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4F7A3A1-F3C8-4255-B654-AFE3BDF96E3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B56439D-8149-41FA-8D99-2D8813A92B5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4BA361E-9A94-4551-A778-188EC282DC3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9B7A62A-6577-42EA-97E8-2E3620E1E0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111942</xdr:rowOff>
    </xdr:from>
    <xdr:to>
      <xdr:col>85</xdr:col>
      <xdr:colOff>177800</xdr:colOff>
      <xdr:row>107</xdr:row>
      <xdr:rowOff>42092</xdr:rowOff>
    </xdr:to>
    <xdr:sp macro="" textlink="">
      <xdr:nvSpPr>
        <xdr:cNvPr id="778" name="楕円 777">
          <a:extLst>
            <a:ext uri="{FF2B5EF4-FFF2-40B4-BE49-F238E27FC236}">
              <a16:creationId xmlns:a16="http://schemas.microsoft.com/office/drawing/2014/main" id="{44344255-974F-4073-82A5-012C7EB38E2C}"/>
            </a:ext>
          </a:extLst>
        </xdr:cNvPr>
        <xdr:cNvSpPr/>
      </xdr:nvSpPr>
      <xdr:spPr>
        <a:xfrm>
          <a:off x="162687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90369</xdr:rowOff>
    </xdr:from>
    <xdr:ext cx="405111" cy="259045"/>
    <xdr:sp macro="" textlink="">
      <xdr:nvSpPr>
        <xdr:cNvPr id="779" name="【公民館】&#10;有形固定資産減価償却率該当値テキスト">
          <a:extLst>
            <a:ext uri="{FF2B5EF4-FFF2-40B4-BE49-F238E27FC236}">
              <a16:creationId xmlns:a16="http://schemas.microsoft.com/office/drawing/2014/main" id="{C68490F2-30E0-4499-BD82-069052CA8539}"/>
            </a:ext>
          </a:extLst>
        </xdr:cNvPr>
        <xdr:cNvSpPr txBox="1"/>
      </xdr:nvSpPr>
      <xdr:spPr>
        <a:xfrm>
          <a:off x="16357600" y="1826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780" name="楕円 779">
          <a:extLst>
            <a:ext uri="{FF2B5EF4-FFF2-40B4-BE49-F238E27FC236}">
              <a16:creationId xmlns:a16="http://schemas.microsoft.com/office/drawing/2014/main" id="{7AADE898-F753-4345-8028-4B4739AF30F4}"/>
            </a:ext>
          </a:extLst>
        </xdr:cNvPr>
        <xdr:cNvSpPr/>
      </xdr:nvSpPr>
      <xdr:spPr>
        <a:xfrm>
          <a:off x="15430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162742</xdr:rowOff>
    </xdr:to>
    <xdr:cxnSp macro="">
      <xdr:nvCxnSpPr>
        <xdr:cNvPr id="781" name="直線コネクタ 780">
          <a:extLst>
            <a:ext uri="{FF2B5EF4-FFF2-40B4-BE49-F238E27FC236}">
              <a16:creationId xmlns:a16="http://schemas.microsoft.com/office/drawing/2014/main" id="{BADB62D5-2281-4BD8-8489-F5B2B0E94186}"/>
            </a:ext>
          </a:extLst>
        </xdr:cNvPr>
        <xdr:cNvCxnSpPr/>
      </xdr:nvCxnSpPr>
      <xdr:spPr>
        <a:xfrm>
          <a:off x="15481300" y="1830705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46627</xdr:rowOff>
    </xdr:from>
    <xdr:to>
      <xdr:col>76</xdr:col>
      <xdr:colOff>165100</xdr:colOff>
      <xdr:row>106</xdr:row>
      <xdr:rowOff>148227</xdr:rowOff>
    </xdr:to>
    <xdr:sp macro="" textlink="">
      <xdr:nvSpPr>
        <xdr:cNvPr id="782" name="楕円 781">
          <a:extLst>
            <a:ext uri="{FF2B5EF4-FFF2-40B4-BE49-F238E27FC236}">
              <a16:creationId xmlns:a16="http://schemas.microsoft.com/office/drawing/2014/main" id="{FA7D7F68-384A-443E-9F18-1696B91D82C3}"/>
            </a:ext>
          </a:extLst>
        </xdr:cNvPr>
        <xdr:cNvSpPr/>
      </xdr:nvSpPr>
      <xdr:spPr>
        <a:xfrm>
          <a:off x="14541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97427</xdr:rowOff>
    </xdr:from>
    <xdr:to>
      <xdr:col>81</xdr:col>
      <xdr:colOff>50800</xdr:colOff>
      <xdr:row>106</xdr:row>
      <xdr:rowOff>133350</xdr:rowOff>
    </xdr:to>
    <xdr:cxnSp macro="">
      <xdr:nvCxnSpPr>
        <xdr:cNvPr id="783" name="直線コネクタ 782">
          <a:extLst>
            <a:ext uri="{FF2B5EF4-FFF2-40B4-BE49-F238E27FC236}">
              <a16:creationId xmlns:a16="http://schemas.microsoft.com/office/drawing/2014/main" id="{D6522D16-6CA3-4AA8-B8BA-A3A28F609BC8}"/>
            </a:ext>
          </a:extLst>
        </xdr:cNvPr>
        <xdr:cNvCxnSpPr/>
      </xdr:nvCxnSpPr>
      <xdr:spPr>
        <a:xfrm>
          <a:off x="14592300" y="1827112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4" name="楕円 783">
          <a:extLst>
            <a:ext uri="{FF2B5EF4-FFF2-40B4-BE49-F238E27FC236}">
              <a16:creationId xmlns:a16="http://schemas.microsoft.com/office/drawing/2014/main" id="{6BC0FE38-DE51-46EB-9339-1976FF3F7A00}"/>
            </a:ext>
          </a:extLst>
        </xdr:cNvPr>
        <xdr:cNvSpPr/>
      </xdr:nvSpPr>
      <xdr:spPr>
        <a:xfrm>
          <a:off x="13652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61505</xdr:rowOff>
    </xdr:from>
    <xdr:to>
      <xdr:col>76</xdr:col>
      <xdr:colOff>114300</xdr:colOff>
      <xdr:row>106</xdr:row>
      <xdr:rowOff>97427</xdr:rowOff>
    </xdr:to>
    <xdr:cxnSp macro="">
      <xdr:nvCxnSpPr>
        <xdr:cNvPr id="785" name="直線コネクタ 784">
          <a:extLst>
            <a:ext uri="{FF2B5EF4-FFF2-40B4-BE49-F238E27FC236}">
              <a16:creationId xmlns:a16="http://schemas.microsoft.com/office/drawing/2014/main" id="{8582296D-63CF-40D2-9511-4BA4717A5F05}"/>
            </a:ext>
          </a:extLst>
        </xdr:cNvPr>
        <xdr:cNvCxnSpPr/>
      </xdr:nvCxnSpPr>
      <xdr:spPr>
        <a:xfrm>
          <a:off x="13703300" y="1823520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154395</xdr:rowOff>
    </xdr:from>
    <xdr:to>
      <xdr:col>67</xdr:col>
      <xdr:colOff>101600</xdr:colOff>
      <xdr:row>106</xdr:row>
      <xdr:rowOff>84545</xdr:rowOff>
    </xdr:to>
    <xdr:sp macro="" textlink="">
      <xdr:nvSpPr>
        <xdr:cNvPr id="786" name="楕円 785">
          <a:extLst>
            <a:ext uri="{FF2B5EF4-FFF2-40B4-BE49-F238E27FC236}">
              <a16:creationId xmlns:a16="http://schemas.microsoft.com/office/drawing/2014/main" id="{BB1A1AA8-A97F-4B8A-9BEA-B6EFC4FF0CCB}"/>
            </a:ext>
          </a:extLst>
        </xdr:cNvPr>
        <xdr:cNvSpPr/>
      </xdr:nvSpPr>
      <xdr:spPr>
        <a:xfrm>
          <a:off x="1276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33745</xdr:rowOff>
    </xdr:from>
    <xdr:to>
      <xdr:col>71</xdr:col>
      <xdr:colOff>177800</xdr:colOff>
      <xdr:row>106</xdr:row>
      <xdr:rowOff>61505</xdr:rowOff>
    </xdr:to>
    <xdr:cxnSp macro="">
      <xdr:nvCxnSpPr>
        <xdr:cNvPr id="787" name="直線コネクタ 786">
          <a:extLst>
            <a:ext uri="{FF2B5EF4-FFF2-40B4-BE49-F238E27FC236}">
              <a16:creationId xmlns:a16="http://schemas.microsoft.com/office/drawing/2014/main" id="{A5396F14-EDDE-416B-98F9-01D0061C07BF}"/>
            </a:ext>
          </a:extLst>
        </xdr:cNvPr>
        <xdr:cNvCxnSpPr/>
      </xdr:nvCxnSpPr>
      <xdr:spPr>
        <a:xfrm>
          <a:off x="12814300" y="1820744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8" name="n_1aveValue【公民館】&#10;有形固定資産減価償却率">
          <a:extLst>
            <a:ext uri="{FF2B5EF4-FFF2-40B4-BE49-F238E27FC236}">
              <a16:creationId xmlns:a16="http://schemas.microsoft.com/office/drawing/2014/main" id="{8AD257DF-3AE2-4D09-803B-4755C627C759}"/>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9" name="n_2aveValue【公民館】&#10;有形固定資産減価償却率">
          <a:extLst>
            <a:ext uri="{FF2B5EF4-FFF2-40B4-BE49-F238E27FC236}">
              <a16:creationId xmlns:a16="http://schemas.microsoft.com/office/drawing/2014/main" id="{15D76D76-369B-4BDD-AD51-040E033EF2ED}"/>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0" name="n_3aveValue【公民館】&#10;有形固定資産減価償却率">
          <a:extLst>
            <a:ext uri="{FF2B5EF4-FFF2-40B4-BE49-F238E27FC236}">
              <a16:creationId xmlns:a16="http://schemas.microsoft.com/office/drawing/2014/main" id="{C2DA79A2-0FD9-400F-A51A-60F5A912F70C}"/>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1" name="n_4aveValue【公民館】&#10;有形固定資産減価償却率">
          <a:extLst>
            <a:ext uri="{FF2B5EF4-FFF2-40B4-BE49-F238E27FC236}">
              <a16:creationId xmlns:a16="http://schemas.microsoft.com/office/drawing/2014/main" id="{3DFD3F0D-6150-4565-8358-91C84CF1B917}"/>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792" name="n_1mainValue【公民館】&#10;有形固定資産減価償却率">
          <a:extLst>
            <a:ext uri="{FF2B5EF4-FFF2-40B4-BE49-F238E27FC236}">
              <a16:creationId xmlns:a16="http://schemas.microsoft.com/office/drawing/2014/main" id="{5BB42CF7-5115-44D7-AB70-CD16CB378FC1}"/>
            </a:ext>
          </a:extLst>
        </xdr:cNvPr>
        <xdr:cNvSpPr txBox="1"/>
      </xdr:nvSpPr>
      <xdr:spPr>
        <a:xfrm>
          <a:off x="152660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139354</xdr:rowOff>
    </xdr:from>
    <xdr:ext cx="405111" cy="259045"/>
    <xdr:sp macro="" textlink="">
      <xdr:nvSpPr>
        <xdr:cNvPr id="793" name="n_2mainValue【公民館】&#10;有形固定資産減価償却率">
          <a:extLst>
            <a:ext uri="{FF2B5EF4-FFF2-40B4-BE49-F238E27FC236}">
              <a16:creationId xmlns:a16="http://schemas.microsoft.com/office/drawing/2014/main" id="{D2AB9DD1-F77A-4653-B999-3709BC3068F6}"/>
            </a:ext>
          </a:extLst>
        </xdr:cNvPr>
        <xdr:cNvSpPr txBox="1"/>
      </xdr:nvSpPr>
      <xdr:spPr>
        <a:xfrm>
          <a:off x="143897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794" name="n_3mainValue【公民館】&#10;有形固定資産減価償却率">
          <a:extLst>
            <a:ext uri="{FF2B5EF4-FFF2-40B4-BE49-F238E27FC236}">
              <a16:creationId xmlns:a16="http://schemas.microsoft.com/office/drawing/2014/main" id="{7CE856BB-EE9D-453F-9329-20E3B483F648}"/>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75672</xdr:rowOff>
    </xdr:from>
    <xdr:ext cx="405111" cy="259045"/>
    <xdr:sp macro="" textlink="">
      <xdr:nvSpPr>
        <xdr:cNvPr id="795" name="n_4mainValue【公民館】&#10;有形固定資産減価償却率">
          <a:extLst>
            <a:ext uri="{FF2B5EF4-FFF2-40B4-BE49-F238E27FC236}">
              <a16:creationId xmlns:a16="http://schemas.microsoft.com/office/drawing/2014/main" id="{EADD2817-58ED-45BE-B73B-FAA62DB64883}"/>
            </a:ext>
          </a:extLst>
        </xdr:cNvPr>
        <xdr:cNvSpPr txBox="1"/>
      </xdr:nvSpPr>
      <xdr:spPr>
        <a:xfrm>
          <a:off x="12611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2BF5D782-0A1E-4DFE-8311-07295C6987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E1565E35-C2D4-4EA0-9E69-E9D7877852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E080C69D-2011-45FC-9716-24E77AB363D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BA142FB1-D16E-4B4D-847A-085BC5691B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3333C814-98BE-4087-80C9-A620E65F8B1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B6AFEFD5-7719-4FD7-B163-2A52C1A9826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E886EC1A-3E97-4693-A8BD-4036B01F78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6704A042-4806-44A0-BDA6-EC269907337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4E187AB7-E6A6-4BAA-9428-634C00B9C5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4F7E666C-8B94-498B-B8BD-5E14A22B17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6" name="直線コネクタ 805">
          <a:extLst>
            <a:ext uri="{FF2B5EF4-FFF2-40B4-BE49-F238E27FC236}">
              <a16:creationId xmlns:a16="http://schemas.microsoft.com/office/drawing/2014/main" id="{85DD5639-8036-4E46-9665-3FB4D6677B1C}"/>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7" name="テキスト ボックス 806">
          <a:extLst>
            <a:ext uri="{FF2B5EF4-FFF2-40B4-BE49-F238E27FC236}">
              <a16:creationId xmlns:a16="http://schemas.microsoft.com/office/drawing/2014/main" id="{20FCF281-BFA9-42C4-804E-EB9187C0D964}"/>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9EC5EC35-5576-4BE1-9AB8-63F0D8B5A80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A62ADF4B-B340-4EF7-ABE6-8623D187D5A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D1DDC329-0A55-499B-ACEC-F7AE3B5DE41C}"/>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677B20A5-38D1-40FD-9D85-52420EE76FF6}"/>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F9CACC3C-E359-4281-B3EF-64124048EC4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FB8D8447-B69A-4E90-B6BF-699AEFD489C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367C82FC-24FD-4E14-9EFD-E696910D8C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5" name="直線コネクタ 814">
          <a:extLst>
            <a:ext uri="{FF2B5EF4-FFF2-40B4-BE49-F238E27FC236}">
              <a16:creationId xmlns:a16="http://schemas.microsoft.com/office/drawing/2014/main" id="{E08E4D89-806D-49CA-A716-A89407A1607B}"/>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6" name="【公民館】&#10;一人当たり面積最小値テキスト">
          <a:extLst>
            <a:ext uri="{FF2B5EF4-FFF2-40B4-BE49-F238E27FC236}">
              <a16:creationId xmlns:a16="http://schemas.microsoft.com/office/drawing/2014/main" id="{9EF7E129-1FF5-4145-8A1E-4F8479DE79DD}"/>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7" name="直線コネクタ 816">
          <a:extLst>
            <a:ext uri="{FF2B5EF4-FFF2-40B4-BE49-F238E27FC236}">
              <a16:creationId xmlns:a16="http://schemas.microsoft.com/office/drawing/2014/main" id="{77918CAE-8020-4223-95DA-523237EF31E6}"/>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8" name="【公民館】&#10;一人当たり面積最大値テキスト">
          <a:extLst>
            <a:ext uri="{FF2B5EF4-FFF2-40B4-BE49-F238E27FC236}">
              <a16:creationId xmlns:a16="http://schemas.microsoft.com/office/drawing/2014/main" id="{37849B89-CF31-406C-BE25-A4950F3B8074}"/>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9" name="直線コネクタ 818">
          <a:extLst>
            <a:ext uri="{FF2B5EF4-FFF2-40B4-BE49-F238E27FC236}">
              <a16:creationId xmlns:a16="http://schemas.microsoft.com/office/drawing/2014/main" id="{E6DC2F4F-DB28-45B5-AF5B-D0C90EA7DD72}"/>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20" name="【公民館】&#10;一人当たり面積平均値テキスト">
          <a:extLst>
            <a:ext uri="{FF2B5EF4-FFF2-40B4-BE49-F238E27FC236}">
              <a16:creationId xmlns:a16="http://schemas.microsoft.com/office/drawing/2014/main" id="{5EAC9D2A-C986-4BEB-96F2-6516C7C7AC59}"/>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1" name="フローチャート: 判断 820">
          <a:extLst>
            <a:ext uri="{FF2B5EF4-FFF2-40B4-BE49-F238E27FC236}">
              <a16:creationId xmlns:a16="http://schemas.microsoft.com/office/drawing/2014/main" id="{1B88DBF1-8CF4-40CA-8BB3-021EF46C2D4F}"/>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2" name="フローチャート: 判断 821">
          <a:extLst>
            <a:ext uri="{FF2B5EF4-FFF2-40B4-BE49-F238E27FC236}">
              <a16:creationId xmlns:a16="http://schemas.microsoft.com/office/drawing/2014/main" id="{75A301FA-35F8-4D96-87D6-AB6305F46AE3}"/>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3" name="フローチャート: 判断 822">
          <a:extLst>
            <a:ext uri="{FF2B5EF4-FFF2-40B4-BE49-F238E27FC236}">
              <a16:creationId xmlns:a16="http://schemas.microsoft.com/office/drawing/2014/main" id="{F520EAE5-A594-420D-8A45-D56D1500DF1D}"/>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4" name="フローチャート: 判断 823">
          <a:extLst>
            <a:ext uri="{FF2B5EF4-FFF2-40B4-BE49-F238E27FC236}">
              <a16:creationId xmlns:a16="http://schemas.microsoft.com/office/drawing/2014/main" id="{8EB20C79-54DA-4606-BEB6-658B784DBB69}"/>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5" name="フローチャート: 判断 824">
          <a:extLst>
            <a:ext uri="{FF2B5EF4-FFF2-40B4-BE49-F238E27FC236}">
              <a16:creationId xmlns:a16="http://schemas.microsoft.com/office/drawing/2014/main" id="{8F6A18DD-362D-426A-B57A-966DB1E0A875}"/>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07517E0-A669-4B0A-BDC1-3B261C8E61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E51EFBC5-58CF-4F76-BBE3-1879F5D2E7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BACA36F-A691-488F-817B-8D3D547B0CB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E0D4852-80EC-4958-BA97-6A300CE98D9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6D557B7-345E-41D5-84DD-13F13729679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151701</xdr:rowOff>
    </xdr:from>
    <xdr:to>
      <xdr:col>116</xdr:col>
      <xdr:colOff>114300</xdr:colOff>
      <xdr:row>103</xdr:row>
      <xdr:rowOff>81851</xdr:rowOff>
    </xdr:to>
    <xdr:sp macro="" textlink="">
      <xdr:nvSpPr>
        <xdr:cNvPr id="831" name="楕円 830">
          <a:extLst>
            <a:ext uri="{FF2B5EF4-FFF2-40B4-BE49-F238E27FC236}">
              <a16:creationId xmlns:a16="http://schemas.microsoft.com/office/drawing/2014/main" id="{9EC212B9-C7B9-40BD-B25D-C95AF4B737C8}"/>
            </a:ext>
          </a:extLst>
        </xdr:cNvPr>
        <xdr:cNvSpPr/>
      </xdr:nvSpPr>
      <xdr:spPr>
        <a:xfrm>
          <a:off x="22110700" y="1763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3128</xdr:rowOff>
    </xdr:from>
    <xdr:ext cx="469744" cy="259045"/>
    <xdr:sp macro="" textlink="">
      <xdr:nvSpPr>
        <xdr:cNvPr id="832" name="【公民館】&#10;一人当たり面積該当値テキスト">
          <a:extLst>
            <a:ext uri="{FF2B5EF4-FFF2-40B4-BE49-F238E27FC236}">
              <a16:creationId xmlns:a16="http://schemas.microsoft.com/office/drawing/2014/main" id="{29E3AC57-EE00-4E8F-883F-B9D8217381DF}"/>
            </a:ext>
          </a:extLst>
        </xdr:cNvPr>
        <xdr:cNvSpPr txBox="1"/>
      </xdr:nvSpPr>
      <xdr:spPr>
        <a:xfrm>
          <a:off x="22199600" y="1749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9398</xdr:rowOff>
    </xdr:from>
    <xdr:to>
      <xdr:col>112</xdr:col>
      <xdr:colOff>38100</xdr:colOff>
      <xdr:row>103</xdr:row>
      <xdr:rowOff>110998</xdr:rowOff>
    </xdr:to>
    <xdr:sp macro="" textlink="">
      <xdr:nvSpPr>
        <xdr:cNvPr id="833" name="楕円 832">
          <a:extLst>
            <a:ext uri="{FF2B5EF4-FFF2-40B4-BE49-F238E27FC236}">
              <a16:creationId xmlns:a16="http://schemas.microsoft.com/office/drawing/2014/main" id="{2D74DA94-D70B-4AC3-B2FA-D1925DCF9B18}"/>
            </a:ext>
          </a:extLst>
        </xdr:cNvPr>
        <xdr:cNvSpPr/>
      </xdr:nvSpPr>
      <xdr:spPr>
        <a:xfrm>
          <a:off x="212725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31051</xdr:rowOff>
    </xdr:from>
    <xdr:to>
      <xdr:col>116</xdr:col>
      <xdr:colOff>63500</xdr:colOff>
      <xdr:row>103</xdr:row>
      <xdr:rowOff>60198</xdr:rowOff>
    </xdr:to>
    <xdr:cxnSp macro="">
      <xdr:nvCxnSpPr>
        <xdr:cNvPr id="834" name="直線コネクタ 833">
          <a:extLst>
            <a:ext uri="{FF2B5EF4-FFF2-40B4-BE49-F238E27FC236}">
              <a16:creationId xmlns:a16="http://schemas.microsoft.com/office/drawing/2014/main" id="{AC74D5D1-71A7-40A9-9918-781F09BABEB8}"/>
            </a:ext>
          </a:extLst>
        </xdr:cNvPr>
        <xdr:cNvCxnSpPr/>
      </xdr:nvCxnSpPr>
      <xdr:spPr>
        <a:xfrm flipV="1">
          <a:off x="21323300" y="17690401"/>
          <a:ext cx="8382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39688</xdr:rowOff>
    </xdr:from>
    <xdr:to>
      <xdr:col>107</xdr:col>
      <xdr:colOff>101600</xdr:colOff>
      <xdr:row>103</xdr:row>
      <xdr:rowOff>141288</xdr:rowOff>
    </xdr:to>
    <xdr:sp macro="" textlink="">
      <xdr:nvSpPr>
        <xdr:cNvPr id="835" name="楕円 834">
          <a:extLst>
            <a:ext uri="{FF2B5EF4-FFF2-40B4-BE49-F238E27FC236}">
              <a16:creationId xmlns:a16="http://schemas.microsoft.com/office/drawing/2014/main" id="{EF68FC8C-4F06-446D-8E27-97B9362BA00D}"/>
            </a:ext>
          </a:extLst>
        </xdr:cNvPr>
        <xdr:cNvSpPr/>
      </xdr:nvSpPr>
      <xdr:spPr>
        <a:xfrm>
          <a:off x="20383500" y="1769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60198</xdr:rowOff>
    </xdr:from>
    <xdr:to>
      <xdr:col>111</xdr:col>
      <xdr:colOff>177800</xdr:colOff>
      <xdr:row>103</xdr:row>
      <xdr:rowOff>90488</xdr:rowOff>
    </xdr:to>
    <xdr:cxnSp macro="">
      <xdr:nvCxnSpPr>
        <xdr:cNvPr id="836" name="直線コネクタ 835">
          <a:extLst>
            <a:ext uri="{FF2B5EF4-FFF2-40B4-BE49-F238E27FC236}">
              <a16:creationId xmlns:a16="http://schemas.microsoft.com/office/drawing/2014/main" id="{AAF501F5-15D7-4D89-A7CC-21D3A2F1A243}"/>
            </a:ext>
          </a:extLst>
        </xdr:cNvPr>
        <xdr:cNvCxnSpPr/>
      </xdr:nvCxnSpPr>
      <xdr:spPr>
        <a:xfrm flipV="1">
          <a:off x="20434300" y="17719548"/>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64263</xdr:rowOff>
    </xdr:from>
    <xdr:to>
      <xdr:col>102</xdr:col>
      <xdr:colOff>165100</xdr:colOff>
      <xdr:row>103</xdr:row>
      <xdr:rowOff>165863</xdr:rowOff>
    </xdr:to>
    <xdr:sp macro="" textlink="">
      <xdr:nvSpPr>
        <xdr:cNvPr id="837" name="楕円 836">
          <a:extLst>
            <a:ext uri="{FF2B5EF4-FFF2-40B4-BE49-F238E27FC236}">
              <a16:creationId xmlns:a16="http://schemas.microsoft.com/office/drawing/2014/main" id="{E4B6CC0B-1B7F-464C-BA0E-83FB31942C08}"/>
            </a:ext>
          </a:extLst>
        </xdr:cNvPr>
        <xdr:cNvSpPr/>
      </xdr:nvSpPr>
      <xdr:spPr>
        <a:xfrm>
          <a:off x="194945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90488</xdr:rowOff>
    </xdr:from>
    <xdr:to>
      <xdr:col>107</xdr:col>
      <xdr:colOff>50800</xdr:colOff>
      <xdr:row>103</xdr:row>
      <xdr:rowOff>115063</xdr:rowOff>
    </xdr:to>
    <xdr:cxnSp macro="">
      <xdr:nvCxnSpPr>
        <xdr:cNvPr id="838" name="直線コネクタ 837">
          <a:extLst>
            <a:ext uri="{FF2B5EF4-FFF2-40B4-BE49-F238E27FC236}">
              <a16:creationId xmlns:a16="http://schemas.microsoft.com/office/drawing/2014/main" id="{91889D45-3633-408B-A1EF-FF683F54FD36}"/>
            </a:ext>
          </a:extLst>
        </xdr:cNvPr>
        <xdr:cNvCxnSpPr/>
      </xdr:nvCxnSpPr>
      <xdr:spPr>
        <a:xfrm flipV="1">
          <a:off x="19545300" y="17749838"/>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81407</xdr:rowOff>
    </xdr:from>
    <xdr:to>
      <xdr:col>98</xdr:col>
      <xdr:colOff>38100</xdr:colOff>
      <xdr:row>104</xdr:row>
      <xdr:rowOff>11557</xdr:rowOff>
    </xdr:to>
    <xdr:sp macro="" textlink="">
      <xdr:nvSpPr>
        <xdr:cNvPr id="839" name="楕円 838">
          <a:extLst>
            <a:ext uri="{FF2B5EF4-FFF2-40B4-BE49-F238E27FC236}">
              <a16:creationId xmlns:a16="http://schemas.microsoft.com/office/drawing/2014/main" id="{88C5566F-5CD0-4AE1-A05B-D654A3548D15}"/>
            </a:ext>
          </a:extLst>
        </xdr:cNvPr>
        <xdr:cNvSpPr/>
      </xdr:nvSpPr>
      <xdr:spPr>
        <a:xfrm>
          <a:off x="18605500" y="1774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115063</xdr:rowOff>
    </xdr:from>
    <xdr:to>
      <xdr:col>102</xdr:col>
      <xdr:colOff>114300</xdr:colOff>
      <xdr:row>103</xdr:row>
      <xdr:rowOff>132207</xdr:rowOff>
    </xdr:to>
    <xdr:cxnSp macro="">
      <xdr:nvCxnSpPr>
        <xdr:cNvPr id="840" name="直線コネクタ 839">
          <a:extLst>
            <a:ext uri="{FF2B5EF4-FFF2-40B4-BE49-F238E27FC236}">
              <a16:creationId xmlns:a16="http://schemas.microsoft.com/office/drawing/2014/main" id="{72C64EE5-214C-4644-ADC2-24F977DC93FC}"/>
            </a:ext>
          </a:extLst>
        </xdr:cNvPr>
        <xdr:cNvCxnSpPr/>
      </xdr:nvCxnSpPr>
      <xdr:spPr>
        <a:xfrm flipV="1">
          <a:off x="18656300" y="17774413"/>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41" name="n_1aveValue【公民館】&#10;一人当たり面積">
          <a:extLst>
            <a:ext uri="{FF2B5EF4-FFF2-40B4-BE49-F238E27FC236}">
              <a16:creationId xmlns:a16="http://schemas.microsoft.com/office/drawing/2014/main" id="{C202FE47-717E-442F-B92A-ABD87C2F712C}"/>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2" name="n_2aveValue【公民館】&#10;一人当たり面積">
          <a:extLst>
            <a:ext uri="{FF2B5EF4-FFF2-40B4-BE49-F238E27FC236}">
              <a16:creationId xmlns:a16="http://schemas.microsoft.com/office/drawing/2014/main" id="{510357C7-4402-4442-AECC-1635011E9FD2}"/>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43" name="n_3aveValue【公民館】&#10;一人当たり面積">
          <a:extLst>
            <a:ext uri="{FF2B5EF4-FFF2-40B4-BE49-F238E27FC236}">
              <a16:creationId xmlns:a16="http://schemas.microsoft.com/office/drawing/2014/main" id="{3F067814-6520-4E49-A297-0428D546269D}"/>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4" name="n_4aveValue【公民館】&#10;一人当たり面積">
          <a:extLst>
            <a:ext uri="{FF2B5EF4-FFF2-40B4-BE49-F238E27FC236}">
              <a16:creationId xmlns:a16="http://schemas.microsoft.com/office/drawing/2014/main" id="{53047176-9FF5-4822-8A3D-67F2FF7F72CA}"/>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127525</xdr:rowOff>
    </xdr:from>
    <xdr:ext cx="469744" cy="259045"/>
    <xdr:sp macro="" textlink="">
      <xdr:nvSpPr>
        <xdr:cNvPr id="845" name="n_1mainValue【公民館】&#10;一人当たり面積">
          <a:extLst>
            <a:ext uri="{FF2B5EF4-FFF2-40B4-BE49-F238E27FC236}">
              <a16:creationId xmlns:a16="http://schemas.microsoft.com/office/drawing/2014/main" id="{B8434B62-BAFF-4B38-A70E-464149543CC7}"/>
            </a:ext>
          </a:extLst>
        </xdr:cNvPr>
        <xdr:cNvSpPr txBox="1"/>
      </xdr:nvSpPr>
      <xdr:spPr>
        <a:xfrm>
          <a:off x="21075727" y="1744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157815</xdr:rowOff>
    </xdr:from>
    <xdr:ext cx="469744" cy="259045"/>
    <xdr:sp macro="" textlink="">
      <xdr:nvSpPr>
        <xdr:cNvPr id="846" name="n_2mainValue【公民館】&#10;一人当たり面積">
          <a:extLst>
            <a:ext uri="{FF2B5EF4-FFF2-40B4-BE49-F238E27FC236}">
              <a16:creationId xmlns:a16="http://schemas.microsoft.com/office/drawing/2014/main" id="{B7C719B0-F655-4E93-911F-6FBB9650172C}"/>
            </a:ext>
          </a:extLst>
        </xdr:cNvPr>
        <xdr:cNvSpPr txBox="1"/>
      </xdr:nvSpPr>
      <xdr:spPr>
        <a:xfrm>
          <a:off x="20199427" y="1747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10940</xdr:rowOff>
    </xdr:from>
    <xdr:ext cx="469744" cy="259045"/>
    <xdr:sp macro="" textlink="">
      <xdr:nvSpPr>
        <xdr:cNvPr id="847" name="n_3mainValue【公民館】&#10;一人当たり面積">
          <a:extLst>
            <a:ext uri="{FF2B5EF4-FFF2-40B4-BE49-F238E27FC236}">
              <a16:creationId xmlns:a16="http://schemas.microsoft.com/office/drawing/2014/main" id="{BDB9D03A-2A11-42EB-BFF5-97607CCE2F77}"/>
            </a:ext>
          </a:extLst>
        </xdr:cNvPr>
        <xdr:cNvSpPr txBox="1"/>
      </xdr:nvSpPr>
      <xdr:spPr>
        <a:xfrm>
          <a:off x="19310427" y="174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28084</xdr:rowOff>
    </xdr:from>
    <xdr:ext cx="469744" cy="259045"/>
    <xdr:sp macro="" textlink="">
      <xdr:nvSpPr>
        <xdr:cNvPr id="848" name="n_4mainValue【公民館】&#10;一人当たり面積">
          <a:extLst>
            <a:ext uri="{FF2B5EF4-FFF2-40B4-BE49-F238E27FC236}">
              <a16:creationId xmlns:a16="http://schemas.microsoft.com/office/drawing/2014/main" id="{409C00A7-C86D-4AF1-B7B5-179151414085}"/>
            </a:ext>
          </a:extLst>
        </xdr:cNvPr>
        <xdr:cNvSpPr txBox="1"/>
      </xdr:nvSpPr>
      <xdr:spPr>
        <a:xfrm>
          <a:off x="18421427" y="1751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258B2097-7E52-4F16-BFB2-20EEE2FC430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B542CA62-B951-4C96-9302-B73BA9BFF4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D89A9FCB-4C15-4050-88AF-82DDAD79CF5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橋りょう・トンネルにおいてはトンネルの取得価格が高く、施設も新しいため減価償却率が類似団体等と比較して低い数値となっている。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港湾・漁港においては長寿命化計画のもと、施設の更新整備行っていることから、有形固定資産減価償却率は類似団体よりも低く推移しており、一人当たりの有形固定資産額においては令和３年度末に港湾整備事業特別会計を廃止したことに伴い数値が上昇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公民館の一人当たり面積においては人口減少が進んでおり、半島特有の地形的条件による施設数により類似団体等と比較して高い数値となっている。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保育所については有形固定資産減価償却率は類似団体よりも高く推移しているが、施設の統廃合が進んでいるため今後改善が見込まれる。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半島特有の地形的条件、人口減少等を考慮しつつ、施設の統廃合を含め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作成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第三次伊方町総合計画及び公共施設等総合管理計画により、計画的に更新等を実施していく。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DDDD9D-362A-4D4B-88D1-AA904CF940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8CE641-4E3C-493D-B6E5-02F567A9F65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AB5FD7B-4670-4EA2-8295-79998407218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35DB0E1-617C-4C29-AC1F-458224F03DD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DC72BD-F1E6-4E55-AA6E-02F9D8B35A6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5EBCB6-9D90-4172-9CBE-501E7C85B6D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0E4CE8-57A4-4CB0-AC5D-07A13B05DE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84BEA0B-5D8B-4965-8DA2-6F31FC79BF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4B419B-15DF-49AE-B854-CC9884F4B5A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150D8E-8CB5-45DE-B220-36FF06F51AE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7,764
7,662
93.83
10,875,886
10,320,333
238,942
5,495,270
7,243,768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397999-74E9-4281-BA7F-11988B0A41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982764-7455-4AE8-9464-3A7C6D6D16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865E58-4462-4D52-AE33-BE70E131F82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429809-178A-48AC-BB59-D81072EDB9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178C57-2803-45E8-82E1-BDB24A9568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ABA1748-3D19-4BA4-B144-29F75ED84CC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77AD011-E34E-48EF-8BAF-F3AE72E0FA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DAE06E-EA7B-4D23-AAF0-EEA64537C9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DFF2ADB-7DEC-45A1-95B7-B32F3F163AA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FDF4F1-BE1E-4287-864F-0D1CB377F25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595BED-22EF-4E6A-A139-4CE3779DCA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125971-3E92-4200-A520-AD9C3A86A5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AF2A36-61D6-443F-ACED-78A4216FD9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D87805-9F65-4383-92C7-7C16365A34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B83D7D-8E4E-43B5-8174-B003B5E683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336926-3554-4E89-AD2F-DEBF3B78433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FA0BBB-DE35-4EFA-8D50-0F7FF8AB1B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2E8D10-6C65-418D-AA05-08247E7BA0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835DDC-D8F8-4C14-9B94-252B63F9644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4F1870-EE60-4F37-89E6-4AC80CD66C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6EAF8A-0FF7-4CE9-B89F-1982B18FB8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F1BAE6-CE3D-489F-9975-7470610E27F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545B53-FD96-4FC3-8131-724B3BA5609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6499114-CC70-4391-AD51-9B0A11E6711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4BB668-09C3-4795-A1C6-DCF58DFB63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C9AE69-7310-459B-9924-0D22AAB342D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7462B5-1D48-4BCB-BCA3-3B689AC43B7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9325CF-16B1-427B-BA61-BB89940F848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F81E8D-AA94-4A44-9ABE-837C3F16B65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C7C22F4-624A-46DE-BFBE-E9470B9EEAC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3914FB8-E1EF-4DD0-974E-E85791358BE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B9C0E4F-0A1A-4258-AE33-D301CAEB7F7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D24FFC4-D23B-4667-868D-46F23D411ED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82BB982-28C1-4682-AAB0-9D9DC63E2CC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B541EC7-3872-4575-82EF-7445D93C0EC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51EB0DE-CC28-48DD-9E50-F4367A61824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7B1C1F8-BAF0-4397-9976-112F7966DBD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BAED11E-D6CE-4D52-B6D5-90180BC3CA6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A273051-CA17-4556-94F7-0F74FD06AA7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6DB4597-94F9-4FD6-823F-136931DC7BC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FCD5836-2D12-4500-91EF-43D679D88C8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D22157-F701-43A1-8E5C-2CA96FEF925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FB6AFE2-530B-4596-918C-99057262B89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32D858B-DBED-4720-8348-D13AF59C193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E4B8251-375D-4166-9A68-BFFE359358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E95FD29-B17B-4A76-932D-5B45A4392B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DF13C33-469C-4091-8ECE-1DF86EB3A89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B0A1995-F944-47D6-B891-6C5F46259A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77216478-FF70-4E9E-AA53-F7DB573F075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B6E9F7EE-C9A8-4AB9-8C6D-BC918B6CFA6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79FC700-25DD-41C4-BA97-80234253C0F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1003CE3-FD6D-42C7-9644-27AFE38770A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77C0C65-0BEB-4926-9E82-95915D99D6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B1B4EB5-12DB-4FEE-95A7-55913D7D5BB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AA34C4D-6ECD-4A17-908B-D4B810310BD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481FDAA5-FBB2-4AC4-A3F3-AB0D66A4F82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2F4BDA81-A2CE-484F-AB71-D7BFEE1CF52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2FA04B0-DD67-4206-8BB5-17948CA3B2C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098FCCA-8ADC-400F-BA8C-98ABF9CF527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23D0377E-8FDC-4109-869C-6C3AA3A32D9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AA1963F-5534-46A9-9638-8B88BC492B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2A42640-19A8-4C0A-8115-6141A30621C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05EEF1B-8E73-4407-A85C-AD4AB98C7548}"/>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5C2A2C4-8152-4260-B681-7C74F179BA1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1CB0D8E-6EC0-49B0-9E6C-A1337B84898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BADAC151-1203-432A-9428-26F6FF30EBED}"/>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AA0C178A-1508-493A-AD73-764B287A4646}"/>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5F0E2700-D51F-4FB7-B705-82A26FFA47DE}"/>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B6F27A4F-7F4D-4B06-A01E-8DFC1A53B17C}"/>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E7F3452E-0154-4D03-A019-9F92BDB9C377}"/>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4B3FD78D-A3AE-40EF-B8AE-24BA52EFDD64}"/>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9A32EAB6-C6A3-4734-A1A7-7C0650B5D3F9}"/>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5F7918E1-3DCC-4D8B-82AD-94812C05F663}"/>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829D77B-E26D-4FE8-86AE-1EDB33EEABB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F32A126-203B-41CE-99C8-F268A64C679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FDAA97C-D997-4A16-9D63-B437985388C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0C660FA-0032-4FB1-8D77-E127110EBD6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1360766D-623F-49CE-92FD-3E40146D091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107587</xdr:rowOff>
    </xdr:from>
    <xdr:to>
      <xdr:col>24</xdr:col>
      <xdr:colOff>114300</xdr:colOff>
      <xdr:row>62</xdr:row>
      <xdr:rowOff>37737</xdr:rowOff>
    </xdr:to>
    <xdr:sp macro="" textlink="">
      <xdr:nvSpPr>
        <xdr:cNvPr id="90" name="楕円 89">
          <a:extLst>
            <a:ext uri="{FF2B5EF4-FFF2-40B4-BE49-F238E27FC236}">
              <a16:creationId xmlns:a16="http://schemas.microsoft.com/office/drawing/2014/main" id="{D0A5F614-D506-4048-8FAB-A4E0859E0A68}"/>
            </a:ext>
          </a:extLst>
        </xdr:cNvPr>
        <xdr:cNvSpPr/>
      </xdr:nvSpPr>
      <xdr:spPr>
        <a:xfrm>
          <a:off x="45847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130464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B7EE521-A422-442B-AAC6-3BBA0C660169}"/>
            </a:ext>
          </a:extLst>
        </xdr:cNvPr>
        <xdr:cNvSpPr txBox="1"/>
      </xdr:nvSpPr>
      <xdr:spPr>
        <a:xfrm>
          <a:off x="4673600" y="1041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71665</xdr:rowOff>
    </xdr:from>
    <xdr:to>
      <xdr:col>20</xdr:col>
      <xdr:colOff>38100</xdr:colOff>
      <xdr:row>62</xdr:row>
      <xdr:rowOff>1815</xdr:rowOff>
    </xdr:to>
    <xdr:sp macro="" textlink="">
      <xdr:nvSpPr>
        <xdr:cNvPr id="92" name="楕円 91">
          <a:extLst>
            <a:ext uri="{FF2B5EF4-FFF2-40B4-BE49-F238E27FC236}">
              <a16:creationId xmlns:a16="http://schemas.microsoft.com/office/drawing/2014/main" id="{BA8630BF-1779-4CC1-9C58-192CFD11D08C}"/>
            </a:ext>
          </a:extLst>
        </xdr:cNvPr>
        <xdr:cNvSpPr/>
      </xdr:nvSpPr>
      <xdr:spPr>
        <a:xfrm>
          <a:off x="3746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122465</xdr:rowOff>
    </xdr:from>
    <xdr:to>
      <xdr:col>24</xdr:col>
      <xdr:colOff>63500</xdr:colOff>
      <xdr:row>61</xdr:row>
      <xdr:rowOff>158387</xdr:rowOff>
    </xdr:to>
    <xdr:cxnSp macro="">
      <xdr:nvCxnSpPr>
        <xdr:cNvPr id="93" name="直線コネクタ 92">
          <a:extLst>
            <a:ext uri="{FF2B5EF4-FFF2-40B4-BE49-F238E27FC236}">
              <a16:creationId xmlns:a16="http://schemas.microsoft.com/office/drawing/2014/main" id="{48BA9CDC-B4D2-4508-A7D0-4D240C8F3B6E}"/>
            </a:ext>
          </a:extLst>
        </xdr:cNvPr>
        <xdr:cNvCxnSpPr/>
      </xdr:nvCxnSpPr>
      <xdr:spPr>
        <a:xfrm>
          <a:off x="3797300" y="1058091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39007</xdr:rowOff>
    </xdr:from>
    <xdr:to>
      <xdr:col>15</xdr:col>
      <xdr:colOff>101600</xdr:colOff>
      <xdr:row>61</xdr:row>
      <xdr:rowOff>140607</xdr:rowOff>
    </xdr:to>
    <xdr:sp macro="" textlink="">
      <xdr:nvSpPr>
        <xdr:cNvPr id="94" name="楕円 93">
          <a:extLst>
            <a:ext uri="{FF2B5EF4-FFF2-40B4-BE49-F238E27FC236}">
              <a16:creationId xmlns:a16="http://schemas.microsoft.com/office/drawing/2014/main" id="{C7187F08-9B7B-466D-A1B7-0DAE83E1C00B}"/>
            </a:ext>
          </a:extLst>
        </xdr:cNvPr>
        <xdr:cNvSpPr/>
      </xdr:nvSpPr>
      <xdr:spPr>
        <a:xfrm>
          <a:off x="2857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89807</xdr:rowOff>
    </xdr:from>
    <xdr:to>
      <xdr:col>19</xdr:col>
      <xdr:colOff>177800</xdr:colOff>
      <xdr:row>61</xdr:row>
      <xdr:rowOff>122465</xdr:rowOff>
    </xdr:to>
    <xdr:cxnSp macro="">
      <xdr:nvCxnSpPr>
        <xdr:cNvPr id="95" name="直線コネクタ 94">
          <a:extLst>
            <a:ext uri="{FF2B5EF4-FFF2-40B4-BE49-F238E27FC236}">
              <a16:creationId xmlns:a16="http://schemas.microsoft.com/office/drawing/2014/main" id="{B55A5471-03B1-48E9-A1E7-606C7B0077EA}"/>
            </a:ext>
          </a:extLst>
        </xdr:cNvPr>
        <xdr:cNvCxnSpPr/>
      </xdr:nvCxnSpPr>
      <xdr:spPr>
        <a:xfrm>
          <a:off x="2908300" y="1054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96" name="楕円 95">
          <a:extLst>
            <a:ext uri="{FF2B5EF4-FFF2-40B4-BE49-F238E27FC236}">
              <a16:creationId xmlns:a16="http://schemas.microsoft.com/office/drawing/2014/main" id="{9AAC3C8E-AF93-43CA-80C8-B6DD53FBDB3F}"/>
            </a:ext>
          </a:extLst>
        </xdr:cNvPr>
        <xdr:cNvSpPr/>
      </xdr:nvSpPr>
      <xdr:spPr>
        <a:xfrm>
          <a:off x="1968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89807</xdr:rowOff>
    </xdr:to>
    <xdr:cxnSp macro="">
      <xdr:nvCxnSpPr>
        <xdr:cNvPr id="97" name="直線コネクタ 96">
          <a:extLst>
            <a:ext uri="{FF2B5EF4-FFF2-40B4-BE49-F238E27FC236}">
              <a16:creationId xmlns:a16="http://schemas.microsoft.com/office/drawing/2014/main" id="{2BCA67D2-A5B3-4647-A8D1-F7B80DFA0CFE}"/>
            </a:ext>
          </a:extLst>
        </xdr:cNvPr>
        <xdr:cNvCxnSpPr/>
      </xdr:nvCxnSpPr>
      <xdr:spPr>
        <a:xfrm>
          <a:off x="2019300" y="105090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135346</xdr:rowOff>
    </xdr:from>
    <xdr:to>
      <xdr:col>6</xdr:col>
      <xdr:colOff>38100</xdr:colOff>
      <xdr:row>61</xdr:row>
      <xdr:rowOff>65496</xdr:rowOff>
    </xdr:to>
    <xdr:sp macro="" textlink="">
      <xdr:nvSpPr>
        <xdr:cNvPr id="98" name="楕円 97">
          <a:extLst>
            <a:ext uri="{FF2B5EF4-FFF2-40B4-BE49-F238E27FC236}">
              <a16:creationId xmlns:a16="http://schemas.microsoft.com/office/drawing/2014/main" id="{230C9F7C-3629-478A-B302-575FEEE1B88C}"/>
            </a:ext>
          </a:extLst>
        </xdr:cNvPr>
        <xdr:cNvSpPr/>
      </xdr:nvSpPr>
      <xdr:spPr>
        <a:xfrm>
          <a:off x="1079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14696</xdr:rowOff>
    </xdr:from>
    <xdr:to>
      <xdr:col>10</xdr:col>
      <xdr:colOff>114300</xdr:colOff>
      <xdr:row>61</xdr:row>
      <xdr:rowOff>50619</xdr:rowOff>
    </xdr:to>
    <xdr:cxnSp macro="">
      <xdr:nvCxnSpPr>
        <xdr:cNvPr id="99" name="直線コネクタ 98">
          <a:extLst>
            <a:ext uri="{FF2B5EF4-FFF2-40B4-BE49-F238E27FC236}">
              <a16:creationId xmlns:a16="http://schemas.microsoft.com/office/drawing/2014/main" id="{C91AAC47-D03A-4053-8D94-6FC858E72A43}"/>
            </a:ext>
          </a:extLst>
        </xdr:cNvPr>
        <xdr:cNvCxnSpPr/>
      </xdr:nvCxnSpPr>
      <xdr:spPr>
        <a:xfrm>
          <a:off x="1130300" y="1047314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49B7E621-F59A-4FF3-B4C1-C607C9AC0BA5}"/>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70C2C0B7-CB4F-479D-9D22-5684150DAC5A}"/>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51B62F46-9740-4C9E-B94E-72BEF9AB663E}"/>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00BEFD33-6CD1-4E38-AC47-F790D6106C45}"/>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18342</xdr:rowOff>
    </xdr:from>
    <xdr:ext cx="405111" cy="259045"/>
    <xdr:sp macro="" textlink="">
      <xdr:nvSpPr>
        <xdr:cNvPr id="104" name="n_1mainValue【体育館・プール】&#10;有形固定資産減価償却率">
          <a:extLst>
            <a:ext uri="{FF2B5EF4-FFF2-40B4-BE49-F238E27FC236}">
              <a16:creationId xmlns:a16="http://schemas.microsoft.com/office/drawing/2014/main" id="{8E4A4AA2-3A16-4F65-BEF1-32379EC59ABF}"/>
            </a:ext>
          </a:extLst>
        </xdr:cNvPr>
        <xdr:cNvSpPr txBox="1"/>
      </xdr:nvSpPr>
      <xdr:spPr>
        <a:xfrm>
          <a:off x="3582044" y="10305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157134</xdr:rowOff>
    </xdr:from>
    <xdr:ext cx="405111" cy="259045"/>
    <xdr:sp macro="" textlink="">
      <xdr:nvSpPr>
        <xdr:cNvPr id="105" name="n_2mainValue【体育館・プール】&#10;有形固定資産減価償却率">
          <a:extLst>
            <a:ext uri="{FF2B5EF4-FFF2-40B4-BE49-F238E27FC236}">
              <a16:creationId xmlns:a16="http://schemas.microsoft.com/office/drawing/2014/main" id="{B3E73A5C-8B9C-4CD9-B38E-BCD4D2360621}"/>
            </a:ext>
          </a:extLst>
        </xdr:cNvPr>
        <xdr:cNvSpPr txBox="1"/>
      </xdr:nvSpPr>
      <xdr:spPr>
        <a:xfrm>
          <a:off x="2705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117946</xdr:rowOff>
    </xdr:from>
    <xdr:ext cx="405111" cy="259045"/>
    <xdr:sp macro="" textlink="">
      <xdr:nvSpPr>
        <xdr:cNvPr id="106" name="n_3mainValue【体育館・プール】&#10;有形固定資産減価償却率">
          <a:extLst>
            <a:ext uri="{FF2B5EF4-FFF2-40B4-BE49-F238E27FC236}">
              <a16:creationId xmlns:a16="http://schemas.microsoft.com/office/drawing/2014/main" id="{1D93CE3F-ECF9-4004-A4A8-CD68939CD782}"/>
            </a:ext>
          </a:extLst>
        </xdr:cNvPr>
        <xdr:cNvSpPr txBox="1"/>
      </xdr:nvSpPr>
      <xdr:spPr>
        <a:xfrm>
          <a:off x="1816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107" name="n_4mainValue【体育館・プール】&#10;有形固定資産減価償却率">
          <a:extLst>
            <a:ext uri="{FF2B5EF4-FFF2-40B4-BE49-F238E27FC236}">
              <a16:creationId xmlns:a16="http://schemas.microsoft.com/office/drawing/2014/main" id="{7D08EBF8-C2BE-45E3-B8CD-85928A313315}"/>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B957201E-E59F-4997-B3DD-97F4B2AF95A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7E8D0BD8-97DA-4840-BE2F-D6D1ABCF22B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74E438A7-322E-48A5-998E-CA8B4512D8B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24425A7-E918-437B-B7CA-66FCA40707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DFBADABA-41E8-48BE-84B2-7002FDEA0F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8F5DB066-F5E9-45D4-AAFD-4560BB3AA1B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C3D8E6A-FECC-476B-9B33-6A617C1F45C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3613182D-FDDD-4933-846F-DF61E14FC3F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CCAF9485-702A-49AD-B139-40B88AE5F8C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BD3EF48F-B14C-4E93-B695-E2447AE4EEA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222BF617-4D8E-4F7B-A66A-870CDA74166C}"/>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56DD99DA-D697-4C73-BFBD-BCB09337520E}"/>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27946A7E-D4FF-44BA-A1C2-882489B36A9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562CA991-7C2C-4495-B223-2689378EBDE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7B903EE1-95A9-4F9D-AF88-83220081CC5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13A600AD-CDB5-4BDB-8BEA-F7EC334950A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E239BA61-AC95-4D3B-838C-7DB8371B1F6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8E6133F6-EBA1-4BB5-93E0-CDA983E9ADD2}"/>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63BF54F5-EABC-4F0D-8307-64DFCF65BCA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27CF9763-4B3B-408D-88BA-0C48107810E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AE48023D-31FB-49DA-BDAF-994CA4665A2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727D256C-24C9-4B48-8444-1144FB00FF4C}"/>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A2F6B3AE-A202-4DCA-98EC-36FE5974AEFC}"/>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76B66BAF-D87E-4321-918B-6B357D80DE46}"/>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E55D3E1E-7D0B-4F60-BA72-B727E4AE6FAF}"/>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91C85194-38D3-4130-96E4-133A6D3F74B6}"/>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0FFFF733-355B-42DA-97D4-B31C83477C36}"/>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65F0C2A7-A049-4DC5-A734-DDD0DAA9B87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B16DB542-F851-49A9-B731-379E5E148898}"/>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04AAD7CA-1938-4766-8145-140BCDF05102}"/>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C8ABD132-4091-498D-8CB3-B3D876E526D7}"/>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615987C3-C217-4133-AF0C-9F3251FA598F}"/>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1A3B236B-154E-4B78-9289-CE26BF03086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6EB757B-2E16-4671-8AAE-21307F9F9A9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8416F58-9C9F-4723-A9E4-2DCA5AAD85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CC70820-478C-4A67-9BC9-899F8254D00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08F8A3A-160F-4978-9ECC-63C54425ED2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1321</xdr:rowOff>
    </xdr:from>
    <xdr:to>
      <xdr:col>55</xdr:col>
      <xdr:colOff>50800</xdr:colOff>
      <xdr:row>57</xdr:row>
      <xdr:rowOff>102921</xdr:rowOff>
    </xdr:to>
    <xdr:sp macro="" textlink="">
      <xdr:nvSpPr>
        <xdr:cNvPr id="145" name="楕円 144">
          <a:extLst>
            <a:ext uri="{FF2B5EF4-FFF2-40B4-BE49-F238E27FC236}">
              <a16:creationId xmlns:a16="http://schemas.microsoft.com/office/drawing/2014/main" id="{8892B28D-F6DB-4045-B28C-131B84101C9A}"/>
            </a:ext>
          </a:extLst>
        </xdr:cNvPr>
        <xdr:cNvSpPr/>
      </xdr:nvSpPr>
      <xdr:spPr>
        <a:xfrm>
          <a:off x="10426700" y="977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24198</xdr:rowOff>
    </xdr:from>
    <xdr:ext cx="469744" cy="259045"/>
    <xdr:sp macro="" textlink="">
      <xdr:nvSpPr>
        <xdr:cNvPr id="146" name="【体育館・プール】&#10;一人当たり面積該当値テキスト">
          <a:extLst>
            <a:ext uri="{FF2B5EF4-FFF2-40B4-BE49-F238E27FC236}">
              <a16:creationId xmlns:a16="http://schemas.microsoft.com/office/drawing/2014/main" id="{80701203-9E1D-41BF-B751-E2D1825D7D8E}"/>
            </a:ext>
          </a:extLst>
        </xdr:cNvPr>
        <xdr:cNvSpPr txBox="1"/>
      </xdr:nvSpPr>
      <xdr:spPr>
        <a:xfrm>
          <a:off x="10515600" y="962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43841</xdr:rowOff>
    </xdr:from>
    <xdr:to>
      <xdr:col>50</xdr:col>
      <xdr:colOff>165100</xdr:colOff>
      <xdr:row>57</xdr:row>
      <xdr:rowOff>145441</xdr:rowOff>
    </xdr:to>
    <xdr:sp macro="" textlink="">
      <xdr:nvSpPr>
        <xdr:cNvPr id="147" name="楕円 146">
          <a:extLst>
            <a:ext uri="{FF2B5EF4-FFF2-40B4-BE49-F238E27FC236}">
              <a16:creationId xmlns:a16="http://schemas.microsoft.com/office/drawing/2014/main" id="{AA866EE8-815A-4F2B-A51E-A638FC693D4A}"/>
            </a:ext>
          </a:extLst>
        </xdr:cNvPr>
        <xdr:cNvSpPr/>
      </xdr:nvSpPr>
      <xdr:spPr>
        <a:xfrm>
          <a:off x="9588500" y="98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52121</xdr:rowOff>
    </xdr:from>
    <xdr:to>
      <xdr:col>55</xdr:col>
      <xdr:colOff>0</xdr:colOff>
      <xdr:row>57</xdr:row>
      <xdr:rowOff>94641</xdr:rowOff>
    </xdr:to>
    <xdr:cxnSp macro="">
      <xdr:nvCxnSpPr>
        <xdr:cNvPr id="148" name="直線コネクタ 147">
          <a:extLst>
            <a:ext uri="{FF2B5EF4-FFF2-40B4-BE49-F238E27FC236}">
              <a16:creationId xmlns:a16="http://schemas.microsoft.com/office/drawing/2014/main" id="{C32A7613-7B8A-4CD1-B1F5-B5C5542D1666}"/>
            </a:ext>
          </a:extLst>
        </xdr:cNvPr>
        <xdr:cNvCxnSpPr/>
      </xdr:nvCxnSpPr>
      <xdr:spPr>
        <a:xfrm flipV="1">
          <a:off x="9639300" y="9824771"/>
          <a:ext cx="8382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117449</xdr:rowOff>
    </xdr:from>
    <xdr:to>
      <xdr:col>46</xdr:col>
      <xdr:colOff>38100</xdr:colOff>
      <xdr:row>58</xdr:row>
      <xdr:rowOff>47599</xdr:rowOff>
    </xdr:to>
    <xdr:sp macro="" textlink="">
      <xdr:nvSpPr>
        <xdr:cNvPr id="149" name="楕円 148">
          <a:extLst>
            <a:ext uri="{FF2B5EF4-FFF2-40B4-BE49-F238E27FC236}">
              <a16:creationId xmlns:a16="http://schemas.microsoft.com/office/drawing/2014/main" id="{1ED6F63C-45E4-41E4-8EF6-4DF323C94948}"/>
            </a:ext>
          </a:extLst>
        </xdr:cNvPr>
        <xdr:cNvSpPr/>
      </xdr:nvSpPr>
      <xdr:spPr>
        <a:xfrm>
          <a:off x="8699500" y="989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94641</xdr:rowOff>
    </xdr:from>
    <xdr:to>
      <xdr:col>50</xdr:col>
      <xdr:colOff>114300</xdr:colOff>
      <xdr:row>57</xdr:row>
      <xdr:rowOff>168249</xdr:rowOff>
    </xdr:to>
    <xdr:cxnSp macro="">
      <xdr:nvCxnSpPr>
        <xdr:cNvPr id="150" name="直線コネクタ 149">
          <a:extLst>
            <a:ext uri="{FF2B5EF4-FFF2-40B4-BE49-F238E27FC236}">
              <a16:creationId xmlns:a16="http://schemas.microsoft.com/office/drawing/2014/main" id="{1D4673E4-B4DB-43CC-86F6-3C36B8DE616D}"/>
            </a:ext>
          </a:extLst>
        </xdr:cNvPr>
        <xdr:cNvCxnSpPr/>
      </xdr:nvCxnSpPr>
      <xdr:spPr>
        <a:xfrm flipV="1">
          <a:off x="8750300" y="9867291"/>
          <a:ext cx="889000" cy="7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152197</xdr:rowOff>
    </xdr:from>
    <xdr:to>
      <xdr:col>41</xdr:col>
      <xdr:colOff>101600</xdr:colOff>
      <xdr:row>58</xdr:row>
      <xdr:rowOff>82347</xdr:rowOff>
    </xdr:to>
    <xdr:sp macro="" textlink="">
      <xdr:nvSpPr>
        <xdr:cNvPr id="151" name="楕円 150">
          <a:extLst>
            <a:ext uri="{FF2B5EF4-FFF2-40B4-BE49-F238E27FC236}">
              <a16:creationId xmlns:a16="http://schemas.microsoft.com/office/drawing/2014/main" id="{179B7F30-C472-400C-B506-1012EDB7FEA6}"/>
            </a:ext>
          </a:extLst>
        </xdr:cNvPr>
        <xdr:cNvSpPr/>
      </xdr:nvSpPr>
      <xdr:spPr>
        <a:xfrm>
          <a:off x="7810500" y="992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168249</xdr:rowOff>
    </xdr:from>
    <xdr:to>
      <xdr:col>45</xdr:col>
      <xdr:colOff>177800</xdr:colOff>
      <xdr:row>58</xdr:row>
      <xdr:rowOff>31547</xdr:rowOff>
    </xdr:to>
    <xdr:cxnSp macro="">
      <xdr:nvCxnSpPr>
        <xdr:cNvPr id="152" name="直線コネクタ 151">
          <a:extLst>
            <a:ext uri="{FF2B5EF4-FFF2-40B4-BE49-F238E27FC236}">
              <a16:creationId xmlns:a16="http://schemas.microsoft.com/office/drawing/2014/main" id="{88907B71-B518-416B-9D79-49B778D5479C}"/>
            </a:ext>
          </a:extLst>
        </xdr:cNvPr>
        <xdr:cNvCxnSpPr/>
      </xdr:nvCxnSpPr>
      <xdr:spPr>
        <a:xfrm flipV="1">
          <a:off x="7861300" y="9940899"/>
          <a:ext cx="8890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4521</xdr:rowOff>
    </xdr:from>
    <xdr:to>
      <xdr:col>36</xdr:col>
      <xdr:colOff>165100</xdr:colOff>
      <xdr:row>58</xdr:row>
      <xdr:rowOff>106121</xdr:rowOff>
    </xdr:to>
    <xdr:sp macro="" textlink="">
      <xdr:nvSpPr>
        <xdr:cNvPr id="153" name="楕円 152">
          <a:extLst>
            <a:ext uri="{FF2B5EF4-FFF2-40B4-BE49-F238E27FC236}">
              <a16:creationId xmlns:a16="http://schemas.microsoft.com/office/drawing/2014/main" id="{042DBAEF-964C-41AA-A71F-D754FAA5392D}"/>
            </a:ext>
          </a:extLst>
        </xdr:cNvPr>
        <xdr:cNvSpPr/>
      </xdr:nvSpPr>
      <xdr:spPr>
        <a:xfrm>
          <a:off x="6921500" y="994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31547</xdr:rowOff>
    </xdr:from>
    <xdr:to>
      <xdr:col>41</xdr:col>
      <xdr:colOff>50800</xdr:colOff>
      <xdr:row>58</xdr:row>
      <xdr:rowOff>55321</xdr:rowOff>
    </xdr:to>
    <xdr:cxnSp macro="">
      <xdr:nvCxnSpPr>
        <xdr:cNvPr id="154" name="直線コネクタ 153">
          <a:extLst>
            <a:ext uri="{FF2B5EF4-FFF2-40B4-BE49-F238E27FC236}">
              <a16:creationId xmlns:a16="http://schemas.microsoft.com/office/drawing/2014/main" id="{357E7101-B25B-4F3E-A3A0-7AF337BD920F}"/>
            </a:ext>
          </a:extLst>
        </xdr:cNvPr>
        <xdr:cNvCxnSpPr/>
      </xdr:nvCxnSpPr>
      <xdr:spPr>
        <a:xfrm flipV="1">
          <a:off x="6972300" y="9975647"/>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4F28188B-5B1F-4542-9581-DDC64CBAD4DC}"/>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F1513595-0F49-4D4D-9A9D-D4432F2A9033}"/>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CBA8F406-4319-46E7-80B5-26BB7BB462BB}"/>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231155DD-FB88-4DE1-A118-710ADF11B890}"/>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161968</xdr:rowOff>
    </xdr:from>
    <xdr:ext cx="469744" cy="259045"/>
    <xdr:sp macro="" textlink="">
      <xdr:nvSpPr>
        <xdr:cNvPr id="159" name="n_1mainValue【体育館・プール】&#10;一人当たり面積">
          <a:extLst>
            <a:ext uri="{FF2B5EF4-FFF2-40B4-BE49-F238E27FC236}">
              <a16:creationId xmlns:a16="http://schemas.microsoft.com/office/drawing/2014/main" id="{D762012F-EBEA-480D-BB23-B2E338EA9AA9}"/>
            </a:ext>
          </a:extLst>
        </xdr:cNvPr>
        <xdr:cNvSpPr txBox="1"/>
      </xdr:nvSpPr>
      <xdr:spPr>
        <a:xfrm>
          <a:off x="9391727" y="959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64126</xdr:rowOff>
    </xdr:from>
    <xdr:ext cx="469744" cy="259045"/>
    <xdr:sp macro="" textlink="">
      <xdr:nvSpPr>
        <xdr:cNvPr id="160" name="n_2mainValue【体育館・プール】&#10;一人当たり面積">
          <a:extLst>
            <a:ext uri="{FF2B5EF4-FFF2-40B4-BE49-F238E27FC236}">
              <a16:creationId xmlns:a16="http://schemas.microsoft.com/office/drawing/2014/main" id="{3DB563AC-05F8-455E-81BB-EB4621BEA2F0}"/>
            </a:ext>
          </a:extLst>
        </xdr:cNvPr>
        <xdr:cNvSpPr txBox="1"/>
      </xdr:nvSpPr>
      <xdr:spPr>
        <a:xfrm>
          <a:off x="8515427" y="966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98874</xdr:rowOff>
    </xdr:from>
    <xdr:ext cx="469744" cy="259045"/>
    <xdr:sp macro="" textlink="">
      <xdr:nvSpPr>
        <xdr:cNvPr id="161" name="n_3mainValue【体育館・プール】&#10;一人当たり面積">
          <a:extLst>
            <a:ext uri="{FF2B5EF4-FFF2-40B4-BE49-F238E27FC236}">
              <a16:creationId xmlns:a16="http://schemas.microsoft.com/office/drawing/2014/main" id="{95F0FE1F-C401-4696-AC27-719B19B6AD93}"/>
            </a:ext>
          </a:extLst>
        </xdr:cNvPr>
        <xdr:cNvSpPr txBox="1"/>
      </xdr:nvSpPr>
      <xdr:spPr>
        <a:xfrm>
          <a:off x="7626427" y="970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122648</xdr:rowOff>
    </xdr:from>
    <xdr:ext cx="469744" cy="259045"/>
    <xdr:sp macro="" textlink="">
      <xdr:nvSpPr>
        <xdr:cNvPr id="162" name="n_4mainValue【体育館・プール】&#10;一人当たり面積">
          <a:extLst>
            <a:ext uri="{FF2B5EF4-FFF2-40B4-BE49-F238E27FC236}">
              <a16:creationId xmlns:a16="http://schemas.microsoft.com/office/drawing/2014/main" id="{47769360-1E86-466B-9BEB-95A6B12E7861}"/>
            </a:ext>
          </a:extLst>
        </xdr:cNvPr>
        <xdr:cNvSpPr txBox="1"/>
      </xdr:nvSpPr>
      <xdr:spPr>
        <a:xfrm>
          <a:off x="6737427" y="972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1E558916-4294-4C2C-9BF8-C50083E9107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7007B596-785B-40C9-86E6-0D8EF4AA559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4D6A2111-85DB-4401-8AA1-80877F78504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651C746A-2AEF-4AD3-AF82-769D5AB9E1B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C8FF89F0-845F-4F03-A8B8-B1E446119F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96AB0EC2-70D9-436A-BCA3-038A9919C7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F254CCF3-75F0-4BA4-9DC8-97896A2F5C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3E85B1E7-B65D-42C2-BF76-11250F9AF4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0E76F96A-145B-40A4-AFDE-186FEB39596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31150787-692B-4369-9BE4-EED7AE92D1B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24BEE4CF-8BFC-437C-A3F1-6EEC82CC250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359B0494-4CC1-49A6-8C15-DDABACF5FA8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6C01732E-647A-459B-ACFC-0E50EA85ED8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6C931994-16D9-4505-9721-6F85A31A3BE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259C6FEF-551C-43F9-9B2F-AA9CC3A4ED2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B1CC77EB-1427-4C4B-9722-7D494AE76A8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65CD2D0D-D2C4-44AC-AFD0-C7624267C21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8A31C694-5728-418F-81BD-CAD44C6B079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7998A043-75BD-4B2F-96F5-4517CC92600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04056C0F-1653-4C9C-B565-91E499B94C4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6FC44545-90F5-4900-A194-F1EBB7EB99E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454A5868-9705-4964-9D4F-F14F074607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F4EC1257-E922-4D84-B4E9-EC4F4F2D738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2BF010CD-490B-43CA-A4CC-9AA77FB1AE7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8B5D054A-5607-42B5-9411-AC785A054B3C}"/>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53DE414-9CC2-4F07-9C8C-244916EA4B2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CBB98664-9570-43D8-9BFA-C92CD2CAA25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B6925DBD-3596-4535-8081-57EECBE867D5}"/>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585F2B2E-744D-4863-9D39-09871F56544B}"/>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ED520A36-4EDF-483C-9A13-226B5B917FB3}"/>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38FE0285-EB7D-4783-9F6F-3E5210C872B3}"/>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98BEB925-319E-4628-AF61-2D6C61888591}"/>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363642F8-F424-4F86-B83D-A0F8FAAF1FBF}"/>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DBF969C5-AC5C-49A8-B40B-369B1E1591C0}"/>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8D51461B-CD37-486D-9D5E-07E52244B0F5}"/>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EBE13B6-FBAC-46C0-8823-5060E35C6B2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FE9BBAC-A423-434C-87F0-B1289F2E356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9D17CCF-BD68-48B9-A69B-CC3423532DD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3958528-E94F-4939-AF96-D786D65BCF1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65021B3-7E65-4399-AB98-7B6A0F31C6C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90170</xdr:rowOff>
    </xdr:from>
    <xdr:to>
      <xdr:col>24</xdr:col>
      <xdr:colOff>114300</xdr:colOff>
      <xdr:row>80</xdr:row>
      <xdr:rowOff>20320</xdr:rowOff>
    </xdr:to>
    <xdr:sp macro="" textlink="">
      <xdr:nvSpPr>
        <xdr:cNvPr id="203" name="楕円 202">
          <a:extLst>
            <a:ext uri="{FF2B5EF4-FFF2-40B4-BE49-F238E27FC236}">
              <a16:creationId xmlns:a16="http://schemas.microsoft.com/office/drawing/2014/main" id="{DE586DC6-F940-48E6-AB88-C2FD66072B8E}"/>
            </a:ext>
          </a:extLst>
        </xdr:cNvPr>
        <xdr:cNvSpPr/>
      </xdr:nvSpPr>
      <xdr:spPr>
        <a:xfrm>
          <a:off x="45847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113047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9F199C4B-3F26-44D2-ACAA-1EC46EE9C9AE}"/>
            </a:ext>
          </a:extLst>
        </xdr:cNvPr>
        <xdr:cNvSpPr txBox="1"/>
      </xdr:nvSpPr>
      <xdr:spPr>
        <a:xfrm>
          <a:off x="4673600"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118745</xdr:rowOff>
    </xdr:from>
    <xdr:to>
      <xdr:col>20</xdr:col>
      <xdr:colOff>38100</xdr:colOff>
      <xdr:row>81</xdr:row>
      <xdr:rowOff>48895</xdr:rowOff>
    </xdr:to>
    <xdr:sp macro="" textlink="">
      <xdr:nvSpPr>
        <xdr:cNvPr id="205" name="楕円 204">
          <a:extLst>
            <a:ext uri="{FF2B5EF4-FFF2-40B4-BE49-F238E27FC236}">
              <a16:creationId xmlns:a16="http://schemas.microsoft.com/office/drawing/2014/main" id="{F89DD9C6-91CF-4DD7-BD9D-0D4F632CF219}"/>
            </a:ext>
          </a:extLst>
        </xdr:cNvPr>
        <xdr:cNvSpPr/>
      </xdr:nvSpPr>
      <xdr:spPr>
        <a:xfrm>
          <a:off x="3746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140970</xdr:rowOff>
    </xdr:from>
    <xdr:to>
      <xdr:col>24</xdr:col>
      <xdr:colOff>63500</xdr:colOff>
      <xdr:row>80</xdr:row>
      <xdr:rowOff>169545</xdr:rowOff>
    </xdr:to>
    <xdr:cxnSp macro="">
      <xdr:nvCxnSpPr>
        <xdr:cNvPr id="206" name="直線コネクタ 205">
          <a:extLst>
            <a:ext uri="{FF2B5EF4-FFF2-40B4-BE49-F238E27FC236}">
              <a16:creationId xmlns:a16="http://schemas.microsoft.com/office/drawing/2014/main" id="{0A23E20A-EDC1-49E6-A39B-0CCE6B8F5014}"/>
            </a:ext>
          </a:extLst>
        </xdr:cNvPr>
        <xdr:cNvCxnSpPr/>
      </xdr:nvCxnSpPr>
      <xdr:spPr>
        <a:xfrm flipV="1">
          <a:off x="3797300" y="13685520"/>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86361</xdr:rowOff>
    </xdr:from>
    <xdr:to>
      <xdr:col>15</xdr:col>
      <xdr:colOff>101600</xdr:colOff>
      <xdr:row>82</xdr:row>
      <xdr:rowOff>16511</xdr:rowOff>
    </xdr:to>
    <xdr:sp macro="" textlink="">
      <xdr:nvSpPr>
        <xdr:cNvPr id="207" name="楕円 206">
          <a:extLst>
            <a:ext uri="{FF2B5EF4-FFF2-40B4-BE49-F238E27FC236}">
              <a16:creationId xmlns:a16="http://schemas.microsoft.com/office/drawing/2014/main" id="{0216817E-B79E-4EEA-AD64-6DBB1CFD2513}"/>
            </a:ext>
          </a:extLst>
        </xdr:cNvPr>
        <xdr:cNvSpPr/>
      </xdr:nvSpPr>
      <xdr:spPr>
        <a:xfrm>
          <a:off x="2857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169545</xdr:rowOff>
    </xdr:from>
    <xdr:to>
      <xdr:col>19</xdr:col>
      <xdr:colOff>177800</xdr:colOff>
      <xdr:row>81</xdr:row>
      <xdr:rowOff>137161</xdr:rowOff>
    </xdr:to>
    <xdr:cxnSp macro="">
      <xdr:nvCxnSpPr>
        <xdr:cNvPr id="208" name="直線コネクタ 207">
          <a:extLst>
            <a:ext uri="{FF2B5EF4-FFF2-40B4-BE49-F238E27FC236}">
              <a16:creationId xmlns:a16="http://schemas.microsoft.com/office/drawing/2014/main" id="{D68DB300-40E6-4C6F-9603-896ABDE59018}"/>
            </a:ext>
          </a:extLst>
        </xdr:cNvPr>
        <xdr:cNvCxnSpPr/>
      </xdr:nvCxnSpPr>
      <xdr:spPr>
        <a:xfrm flipV="1">
          <a:off x="2908300" y="13885545"/>
          <a:ext cx="889000"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42545</xdr:rowOff>
    </xdr:from>
    <xdr:to>
      <xdr:col>10</xdr:col>
      <xdr:colOff>165100</xdr:colOff>
      <xdr:row>81</xdr:row>
      <xdr:rowOff>144145</xdr:rowOff>
    </xdr:to>
    <xdr:sp macro="" textlink="">
      <xdr:nvSpPr>
        <xdr:cNvPr id="209" name="楕円 208">
          <a:extLst>
            <a:ext uri="{FF2B5EF4-FFF2-40B4-BE49-F238E27FC236}">
              <a16:creationId xmlns:a16="http://schemas.microsoft.com/office/drawing/2014/main" id="{B7C7E266-E49B-4F69-B9E6-EE0A5263A20D}"/>
            </a:ext>
          </a:extLst>
        </xdr:cNvPr>
        <xdr:cNvSpPr/>
      </xdr:nvSpPr>
      <xdr:spPr>
        <a:xfrm>
          <a:off x="1968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137161</xdr:rowOff>
    </xdr:to>
    <xdr:cxnSp macro="">
      <xdr:nvCxnSpPr>
        <xdr:cNvPr id="210" name="直線コネクタ 209">
          <a:extLst>
            <a:ext uri="{FF2B5EF4-FFF2-40B4-BE49-F238E27FC236}">
              <a16:creationId xmlns:a16="http://schemas.microsoft.com/office/drawing/2014/main" id="{CC3236EA-6A95-45D9-8EA2-B6607FABCEB2}"/>
            </a:ext>
          </a:extLst>
        </xdr:cNvPr>
        <xdr:cNvCxnSpPr/>
      </xdr:nvCxnSpPr>
      <xdr:spPr>
        <a:xfrm>
          <a:off x="2019300" y="1398079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168275</xdr:rowOff>
    </xdr:from>
    <xdr:to>
      <xdr:col>6</xdr:col>
      <xdr:colOff>38100</xdr:colOff>
      <xdr:row>81</xdr:row>
      <xdr:rowOff>98425</xdr:rowOff>
    </xdr:to>
    <xdr:sp macro="" textlink="">
      <xdr:nvSpPr>
        <xdr:cNvPr id="211" name="楕円 210">
          <a:extLst>
            <a:ext uri="{FF2B5EF4-FFF2-40B4-BE49-F238E27FC236}">
              <a16:creationId xmlns:a16="http://schemas.microsoft.com/office/drawing/2014/main" id="{12809D6B-02AC-412F-8FF4-911E162C4D67}"/>
            </a:ext>
          </a:extLst>
        </xdr:cNvPr>
        <xdr:cNvSpPr/>
      </xdr:nvSpPr>
      <xdr:spPr>
        <a:xfrm>
          <a:off x="1079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47625</xdr:rowOff>
    </xdr:from>
    <xdr:to>
      <xdr:col>10</xdr:col>
      <xdr:colOff>114300</xdr:colOff>
      <xdr:row>81</xdr:row>
      <xdr:rowOff>93345</xdr:rowOff>
    </xdr:to>
    <xdr:cxnSp macro="">
      <xdr:nvCxnSpPr>
        <xdr:cNvPr id="212" name="直線コネクタ 211">
          <a:extLst>
            <a:ext uri="{FF2B5EF4-FFF2-40B4-BE49-F238E27FC236}">
              <a16:creationId xmlns:a16="http://schemas.microsoft.com/office/drawing/2014/main" id="{E975AFA7-E952-4FAC-942E-92AB945E7DD6}"/>
            </a:ext>
          </a:extLst>
        </xdr:cNvPr>
        <xdr:cNvCxnSpPr/>
      </xdr:nvCxnSpPr>
      <xdr:spPr>
        <a:xfrm>
          <a:off x="1130300" y="139350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13" name="n_1aveValue【福祉施設】&#10;有形固定資産減価償却率">
          <a:extLst>
            <a:ext uri="{FF2B5EF4-FFF2-40B4-BE49-F238E27FC236}">
              <a16:creationId xmlns:a16="http://schemas.microsoft.com/office/drawing/2014/main" id="{BF27B800-DE25-4CEB-9E8D-0A518C176280}"/>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14" name="n_2aveValue【福祉施設】&#10;有形固定資産減価償却率">
          <a:extLst>
            <a:ext uri="{FF2B5EF4-FFF2-40B4-BE49-F238E27FC236}">
              <a16:creationId xmlns:a16="http://schemas.microsoft.com/office/drawing/2014/main" id="{F8AD59A3-E4D4-4B46-96AE-A53662E8BF90}"/>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15" name="n_3aveValue【福祉施設】&#10;有形固定資産減価償却率">
          <a:extLst>
            <a:ext uri="{FF2B5EF4-FFF2-40B4-BE49-F238E27FC236}">
              <a16:creationId xmlns:a16="http://schemas.microsoft.com/office/drawing/2014/main" id="{3CC4470E-C26E-49E8-8925-B75AF7BF1E42}"/>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16" name="n_4aveValue【福祉施設】&#10;有形固定資産減価償却率">
          <a:extLst>
            <a:ext uri="{FF2B5EF4-FFF2-40B4-BE49-F238E27FC236}">
              <a16:creationId xmlns:a16="http://schemas.microsoft.com/office/drawing/2014/main" id="{7E8CFA8A-4CBA-410A-A12B-C5E55DF8C62D}"/>
            </a:ext>
          </a:extLst>
        </xdr:cNvPr>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65422</xdr:rowOff>
    </xdr:from>
    <xdr:ext cx="405111" cy="259045"/>
    <xdr:sp macro="" textlink="">
      <xdr:nvSpPr>
        <xdr:cNvPr id="217" name="n_1mainValue【福祉施設】&#10;有形固定資産減価償却率">
          <a:extLst>
            <a:ext uri="{FF2B5EF4-FFF2-40B4-BE49-F238E27FC236}">
              <a16:creationId xmlns:a16="http://schemas.microsoft.com/office/drawing/2014/main" id="{48D36938-9E91-4BDC-B8C8-169CAA4DDAD3}"/>
            </a:ext>
          </a:extLst>
        </xdr:cNvPr>
        <xdr:cNvSpPr txBox="1"/>
      </xdr:nvSpPr>
      <xdr:spPr>
        <a:xfrm>
          <a:off x="35820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33038</xdr:rowOff>
    </xdr:from>
    <xdr:ext cx="405111" cy="259045"/>
    <xdr:sp macro="" textlink="">
      <xdr:nvSpPr>
        <xdr:cNvPr id="218" name="n_2mainValue【福祉施設】&#10;有形固定資産減価償却率">
          <a:extLst>
            <a:ext uri="{FF2B5EF4-FFF2-40B4-BE49-F238E27FC236}">
              <a16:creationId xmlns:a16="http://schemas.microsoft.com/office/drawing/2014/main" id="{CFC03D59-012B-485E-BE42-4E0E76536761}"/>
            </a:ext>
          </a:extLst>
        </xdr:cNvPr>
        <xdr:cNvSpPr txBox="1"/>
      </xdr:nvSpPr>
      <xdr:spPr>
        <a:xfrm>
          <a:off x="2705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160672</xdr:rowOff>
    </xdr:from>
    <xdr:ext cx="405111" cy="259045"/>
    <xdr:sp macro="" textlink="">
      <xdr:nvSpPr>
        <xdr:cNvPr id="219" name="n_3mainValue【福祉施設】&#10;有形固定資産減価償却率">
          <a:extLst>
            <a:ext uri="{FF2B5EF4-FFF2-40B4-BE49-F238E27FC236}">
              <a16:creationId xmlns:a16="http://schemas.microsoft.com/office/drawing/2014/main" id="{ECDEDFD2-FEF4-44E4-8DA1-36F294E3D17F}"/>
            </a:ext>
          </a:extLst>
        </xdr:cNvPr>
        <xdr:cNvSpPr txBox="1"/>
      </xdr:nvSpPr>
      <xdr:spPr>
        <a:xfrm>
          <a:off x="1816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114952</xdr:rowOff>
    </xdr:from>
    <xdr:ext cx="405111" cy="259045"/>
    <xdr:sp macro="" textlink="">
      <xdr:nvSpPr>
        <xdr:cNvPr id="220" name="n_4mainValue【福祉施設】&#10;有形固定資産減価償却率">
          <a:extLst>
            <a:ext uri="{FF2B5EF4-FFF2-40B4-BE49-F238E27FC236}">
              <a16:creationId xmlns:a16="http://schemas.microsoft.com/office/drawing/2014/main" id="{3F9B8252-0DE8-41F5-BC10-D80794317CDF}"/>
            </a:ext>
          </a:extLst>
        </xdr:cNvPr>
        <xdr:cNvSpPr txBox="1"/>
      </xdr:nvSpPr>
      <xdr:spPr>
        <a:xfrm>
          <a:off x="927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A1E7856-24AF-4C18-AAD5-5D1CB27A470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896185E-D2CE-4B20-8B63-CCD470F628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AE63DC1-D7CA-438E-8853-D855D36052F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7CA9AE45-47DB-4479-AE1B-BCF977AF051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4369B233-DC57-4878-AF93-8D1FE74466D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7F7F175-1930-4D1B-AEDA-CA69880CEE2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43224F51-7623-411A-A8DF-87ADD900D8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919F532-47B4-4903-BDAC-8AB1E7493D9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79DB9F5-344F-40B8-90AF-50D63922EA3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4C78E88-5AAB-4682-8250-CCFBA1DAFD1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ED307C84-E10B-4434-B0CA-A28F1B233B5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EEC1BDE3-0F89-417D-801C-18E562DDEF4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AEB05E82-D94A-4F22-B2D9-04D9AE118AB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1CA72398-C5B4-4DD7-BEF0-02C33EAC3F6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C5CFAB76-21E0-4AC0-B5E8-84BBC44A12F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109D527C-2875-463A-B28D-6090DEC37C7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87509D60-0E74-4349-9F08-0255BBDF2D2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CD78B38D-1386-4C92-AC1B-FBDDA6F898B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D8B2DDBD-63F1-4F2F-84C7-E8CB181E399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68E15CDC-1EF5-401B-9D01-F0161DEAD9C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CFEA2DA-A212-4135-A444-A687F2CD70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E8161F79-2407-41C5-819C-2A5A41BD198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9D2E168E-AD38-4940-ADF8-CE39D942201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11816F83-F8B6-41CF-9EBC-3F20CC0F9001}"/>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6B960457-DBE1-4B7A-94E0-D54FA87BBF0E}"/>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5D5417BF-AF7B-422B-8F56-A5289D02FED5}"/>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470E9F2C-CA24-40E4-B769-79E0CA6AD46B}"/>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9157D99F-710F-4C3D-B5DE-C36C365DF52E}"/>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A5793F98-647F-49D6-AD62-D8C2EA8DA8FA}"/>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32BB839E-B7C2-45D4-B3E6-A3BABB50E114}"/>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7E78D9FC-8CB6-43E4-8468-176FA232F82D}"/>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D8CA5F65-2F2D-49F9-9CDF-B66B1AC6B0A5}"/>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E3C65DA2-966A-4799-918D-4CD3E5302B52}"/>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E758FDBC-C2C6-4D7D-8CA8-EA13120603C7}"/>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34BF562-7FF8-451F-906C-F56821DD45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65A380AA-10BE-4211-833B-F1F1F374FAC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30BBEF6-889A-4204-8558-C61DA9F04C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27E2C39-A41D-4FB9-BD22-3A377C04B7C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46DAFAB-77B6-4551-96FB-AB3ED91839A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45213</xdr:rowOff>
    </xdr:from>
    <xdr:to>
      <xdr:col>55</xdr:col>
      <xdr:colOff>50800</xdr:colOff>
      <xdr:row>85</xdr:row>
      <xdr:rowOff>146813</xdr:rowOff>
    </xdr:to>
    <xdr:sp macro="" textlink="">
      <xdr:nvSpPr>
        <xdr:cNvPr id="260" name="楕円 259">
          <a:extLst>
            <a:ext uri="{FF2B5EF4-FFF2-40B4-BE49-F238E27FC236}">
              <a16:creationId xmlns:a16="http://schemas.microsoft.com/office/drawing/2014/main" id="{276F4DEB-28FF-48BC-94DA-B5B7CE03C61F}"/>
            </a:ext>
          </a:extLst>
        </xdr:cNvPr>
        <xdr:cNvSpPr/>
      </xdr:nvSpPr>
      <xdr:spPr>
        <a:xfrm>
          <a:off x="10426700" y="14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23640</xdr:rowOff>
    </xdr:from>
    <xdr:ext cx="469744" cy="259045"/>
    <xdr:sp macro="" textlink="">
      <xdr:nvSpPr>
        <xdr:cNvPr id="261" name="【福祉施設】&#10;一人当たり面積該当値テキスト">
          <a:extLst>
            <a:ext uri="{FF2B5EF4-FFF2-40B4-BE49-F238E27FC236}">
              <a16:creationId xmlns:a16="http://schemas.microsoft.com/office/drawing/2014/main" id="{A749442F-6E80-44B6-B612-35A0BCE2C7FB}"/>
            </a:ext>
          </a:extLst>
        </xdr:cNvPr>
        <xdr:cNvSpPr txBox="1"/>
      </xdr:nvSpPr>
      <xdr:spPr>
        <a:xfrm>
          <a:off x="10515600" y="1459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75692</xdr:rowOff>
    </xdr:from>
    <xdr:to>
      <xdr:col>50</xdr:col>
      <xdr:colOff>165100</xdr:colOff>
      <xdr:row>86</xdr:row>
      <xdr:rowOff>5842</xdr:rowOff>
    </xdr:to>
    <xdr:sp macro="" textlink="">
      <xdr:nvSpPr>
        <xdr:cNvPr id="262" name="楕円 261">
          <a:extLst>
            <a:ext uri="{FF2B5EF4-FFF2-40B4-BE49-F238E27FC236}">
              <a16:creationId xmlns:a16="http://schemas.microsoft.com/office/drawing/2014/main" id="{A8DEFBEA-3857-4AF2-9F20-FBA926C4539F}"/>
            </a:ext>
          </a:extLst>
        </xdr:cNvPr>
        <xdr:cNvSpPr/>
      </xdr:nvSpPr>
      <xdr:spPr>
        <a:xfrm>
          <a:off x="95885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96013</xdr:rowOff>
    </xdr:from>
    <xdr:to>
      <xdr:col>55</xdr:col>
      <xdr:colOff>0</xdr:colOff>
      <xdr:row>85</xdr:row>
      <xdr:rowOff>126492</xdr:rowOff>
    </xdr:to>
    <xdr:cxnSp macro="">
      <xdr:nvCxnSpPr>
        <xdr:cNvPr id="263" name="直線コネクタ 262">
          <a:extLst>
            <a:ext uri="{FF2B5EF4-FFF2-40B4-BE49-F238E27FC236}">
              <a16:creationId xmlns:a16="http://schemas.microsoft.com/office/drawing/2014/main" id="{A7CC0765-C905-4B8D-8A9B-6FE3BDFDD33D}"/>
            </a:ext>
          </a:extLst>
        </xdr:cNvPr>
        <xdr:cNvCxnSpPr/>
      </xdr:nvCxnSpPr>
      <xdr:spPr>
        <a:xfrm flipV="1">
          <a:off x="9639300" y="14669263"/>
          <a:ext cx="8382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95504</xdr:rowOff>
    </xdr:from>
    <xdr:to>
      <xdr:col>46</xdr:col>
      <xdr:colOff>38100</xdr:colOff>
      <xdr:row>86</xdr:row>
      <xdr:rowOff>25654</xdr:rowOff>
    </xdr:to>
    <xdr:sp macro="" textlink="">
      <xdr:nvSpPr>
        <xdr:cNvPr id="264" name="楕円 263">
          <a:extLst>
            <a:ext uri="{FF2B5EF4-FFF2-40B4-BE49-F238E27FC236}">
              <a16:creationId xmlns:a16="http://schemas.microsoft.com/office/drawing/2014/main" id="{F40414C8-D8AC-4B17-A135-DC62367B62A8}"/>
            </a:ext>
          </a:extLst>
        </xdr:cNvPr>
        <xdr:cNvSpPr/>
      </xdr:nvSpPr>
      <xdr:spPr>
        <a:xfrm>
          <a:off x="8699500" y="1466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126492</xdr:rowOff>
    </xdr:from>
    <xdr:to>
      <xdr:col>50</xdr:col>
      <xdr:colOff>114300</xdr:colOff>
      <xdr:row>85</xdr:row>
      <xdr:rowOff>146304</xdr:rowOff>
    </xdr:to>
    <xdr:cxnSp macro="">
      <xdr:nvCxnSpPr>
        <xdr:cNvPr id="265" name="直線コネクタ 264">
          <a:extLst>
            <a:ext uri="{FF2B5EF4-FFF2-40B4-BE49-F238E27FC236}">
              <a16:creationId xmlns:a16="http://schemas.microsoft.com/office/drawing/2014/main" id="{074A2B83-969C-47FA-A1B0-021CF56EE0BA}"/>
            </a:ext>
          </a:extLst>
        </xdr:cNvPr>
        <xdr:cNvCxnSpPr/>
      </xdr:nvCxnSpPr>
      <xdr:spPr>
        <a:xfrm flipV="1">
          <a:off x="8750300" y="1469974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100457</xdr:rowOff>
    </xdr:from>
    <xdr:to>
      <xdr:col>41</xdr:col>
      <xdr:colOff>101600</xdr:colOff>
      <xdr:row>86</xdr:row>
      <xdr:rowOff>30607</xdr:rowOff>
    </xdr:to>
    <xdr:sp macro="" textlink="">
      <xdr:nvSpPr>
        <xdr:cNvPr id="266" name="楕円 265">
          <a:extLst>
            <a:ext uri="{FF2B5EF4-FFF2-40B4-BE49-F238E27FC236}">
              <a16:creationId xmlns:a16="http://schemas.microsoft.com/office/drawing/2014/main" id="{5E290146-0859-4DBD-B042-BD035CD8AFC0}"/>
            </a:ext>
          </a:extLst>
        </xdr:cNvPr>
        <xdr:cNvSpPr/>
      </xdr:nvSpPr>
      <xdr:spPr>
        <a:xfrm>
          <a:off x="7810500" y="146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146304</xdr:rowOff>
    </xdr:from>
    <xdr:to>
      <xdr:col>45</xdr:col>
      <xdr:colOff>177800</xdr:colOff>
      <xdr:row>85</xdr:row>
      <xdr:rowOff>151257</xdr:rowOff>
    </xdr:to>
    <xdr:cxnSp macro="">
      <xdr:nvCxnSpPr>
        <xdr:cNvPr id="267" name="直線コネクタ 266">
          <a:extLst>
            <a:ext uri="{FF2B5EF4-FFF2-40B4-BE49-F238E27FC236}">
              <a16:creationId xmlns:a16="http://schemas.microsoft.com/office/drawing/2014/main" id="{335BA5B9-7F79-4C0A-8D36-1B670F466D5A}"/>
            </a:ext>
          </a:extLst>
        </xdr:cNvPr>
        <xdr:cNvCxnSpPr/>
      </xdr:nvCxnSpPr>
      <xdr:spPr>
        <a:xfrm flipV="1">
          <a:off x="7861300" y="1471955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103505</xdr:rowOff>
    </xdr:from>
    <xdr:to>
      <xdr:col>36</xdr:col>
      <xdr:colOff>165100</xdr:colOff>
      <xdr:row>86</xdr:row>
      <xdr:rowOff>33655</xdr:rowOff>
    </xdr:to>
    <xdr:sp macro="" textlink="">
      <xdr:nvSpPr>
        <xdr:cNvPr id="268" name="楕円 267">
          <a:extLst>
            <a:ext uri="{FF2B5EF4-FFF2-40B4-BE49-F238E27FC236}">
              <a16:creationId xmlns:a16="http://schemas.microsoft.com/office/drawing/2014/main" id="{4B579F61-BA5F-47A6-B29A-523907FF190B}"/>
            </a:ext>
          </a:extLst>
        </xdr:cNvPr>
        <xdr:cNvSpPr/>
      </xdr:nvSpPr>
      <xdr:spPr>
        <a:xfrm>
          <a:off x="6921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151257</xdr:rowOff>
    </xdr:from>
    <xdr:to>
      <xdr:col>41</xdr:col>
      <xdr:colOff>50800</xdr:colOff>
      <xdr:row>85</xdr:row>
      <xdr:rowOff>154305</xdr:rowOff>
    </xdr:to>
    <xdr:cxnSp macro="">
      <xdr:nvCxnSpPr>
        <xdr:cNvPr id="269" name="直線コネクタ 268">
          <a:extLst>
            <a:ext uri="{FF2B5EF4-FFF2-40B4-BE49-F238E27FC236}">
              <a16:creationId xmlns:a16="http://schemas.microsoft.com/office/drawing/2014/main" id="{E7109C66-A1A2-4297-8443-D3758E398076}"/>
            </a:ext>
          </a:extLst>
        </xdr:cNvPr>
        <xdr:cNvCxnSpPr/>
      </xdr:nvCxnSpPr>
      <xdr:spPr>
        <a:xfrm flipV="1">
          <a:off x="6972300" y="1472450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CDAF50CE-1E17-443B-B50A-823D1B96DC86}"/>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3B409D76-44FC-4061-9895-028E4024428E}"/>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0CD0703B-E9E0-4DDB-A241-D4ECECDA7761}"/>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31A12064-11DB-44A6-905C-228063A1F548}"/>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168419</xdr:rowOff>
    </xdr:from>
    <xdr:ext cx="469744" cy="259045"/>
    <xdr:sp macro="" textlink="">
      <xdr:nvSpPr>
        <xdr:cNvPr id="274" name="n_1mainValue【福祉施設】&#10;一人当たり面積">
          <a:extLst>
            <a:ext uri="{FF2B5EF4-FFF2-40B4-BE49-F238E27FC236}">
              <a16:creationId xmlns:a16="http://schemas.microsoft.com/office/drawing/2014/main" id="{6788EC77-B55A-48FD-97A6-2DFE43B9D7E9}"/>
            </a:ext>
          </a:extLst>
        </xdr:cNvPr>
        <xdr:cNvSpPr txBox="1"/>
      </xdr:nvSpPr>
      <xdr:spPr>
        <a:xfrm>
          <a:off x="9391727" y="1474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16781</xdr:rowOff>
    </xdr:from>
    <xdr:ext cx="469744" cy="259045"/>
    <xdr:sp macro="" textlink="">
      <xdr:nvSpPr>
        <xdr:cNvPr id="275" name="n_2mainValue【福祉施設】&#10;一人当たり面積">
          <a:extLst>
            <a:ext uri="{FF2B5EF4-FFF2-40B4-BE49-F238E27FC236}">
              <a16:creationId xmlns:a16="http://schemas.microsoft.com/office/drawing/2014/main" id="{C5F71C1F-813F-4256-8881-4B5BAE67DCC6}"/>
            </a:ext>
          </a:extLst>
        </xdr:cNvPr>
        <xdr:cNvSpPr txBox="1"/>
      </xdr:nvSpPr>
      <xdr:spPr>
        <a:xfrm>
          <a:off x="8515427" y="1476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21734</xdr:rowOff>
    </xdr:from>
    <xdr:ext cx="469744" cy="259045"/>
    <xdr:sp macro="" textlink="">
      <xdr:nvSpPr>
        <xdr:cNvPr id="276" name="n_3mainValue【福祉施設】&#10;一人当たり面積">
          <a:extLst>
            <a:ext uri="{FF2B5EF4-FFF2-40B4-BE49-F238E27FC236}">
              <a16:creationId xmlns:a16="http://schemas.microsoft.com/office/drawing/2014/main" id="{F64ED196-00B0-4F1A-BDFD-67C5F8EE79AD}"/>
            </a:ext>
          </a:extLst>
        </xdr:cNvPr>
        <xdr:cNvSpPr txBox="1"/>
      </xdr:nvSpPr>
      <xdr:spPr>
        <a:xfrm>
          <a:off x="7626427" y="1476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24782</xdr:rowOff>
    </xdr:from>
    <xdr:ext cx="469744" cy="259045"/>
    <xdr:sp macro="" textlink="">
      <xdr:nvSpPr>
        <xdr:cNvPr id="277" name="n_4mainValue【福祉施設】&#10;一人当たり面積">
          <a:extLst>
            <a:ext uri="{FF2B5EF4-FFF2-40B4-BE49-F238E27FC236}">
              <a16:creationId xmlns:a16="http://schemas.microsoft.com/office/drawing/2014/main" id="{2232BE04-7D37-44E7-9683-0E68334D7892}"/>
            </a:ext>
          </a:extLst>
        </xdr:cNvPr>
        <xdr:cNvSpPr txBox="1"/>
      </xdr:nvSpPr>
      <xdr:spPr>
        <a:xfrm>
          <a:off x="6737427" y="1476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E70C0C7-2D08-4490-AD54-424F1C46951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EDC4DAC-B375-4956-A40D-AD83F1B9478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F0198642-42D3-4505-83FC-13597ED71EC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A4D0D3BE-4D4F-4AA9-9CFE-EBBB4465DC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288ADD10-FAF8-45E5-960D-493FDADA652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C9537456-3297-4643-B3D6-315F7BE50B7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FB7CD28C-3A44-426C-90E5-98E234A2191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F5AA6C7-41AB-4F51-B839-9A6AB459D3C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3ED9A0A-7009-44F2-836E-89DCCC6158C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3E98A04F-270D-4EDB-A024-772682CF189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AE86BB28-5A25-4E20-8701-1C95462E517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0D46CD56-FF05-469C-9F4B-E28FCF5D0B8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357ABC9E-4196-4A4E-BF3D-8682F2B48A9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3AD3E703-4EC4-43A1-978F-60D5E6B7437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40A6AAB2-3AA6-45A4-A998-48DE151F735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6EB235FC-D9D5-4395-97F5-A50694D8451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0EFABCE-20C9-4CEF-9211-CBE7B06CA4D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24ED97E5-B0B2-4FC4-8FB6-185D142B136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0B9DF147-76CF-4A42-871E-CF6861B0B72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B3A69D45-DADE-461C-ABCD-5456F4E68D7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8851099A-0683-4033-BD9F-D4EE329F57A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8DBA84D7-36A7-4880-A597-ACD0D0674B8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465CADE6-8F1C-43A7-9D59-8F6DEC9BB79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116DDB96-D927-4C18-8709-C9BBE8B07F9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4861F0FA-7564-44F2-A642-99583C1257B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3B66FDF4-6249-4D6D-9152-09C0CC2F951C}"/>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9144042C-8A6F-4607-B65C-972B6E972C8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CBFC5962-296A-463E-8038-92119554688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174B2F8B-831F-4CB1-9291-BF30A40B13BA}"/>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307" name="直線コネクタ 306">
          <a:extLst>
            <a:ext uri="{FF2B5EF4-FFF2-40B4-BE49-F238E27FC236}">
              <a16:creationId xmlns:a16="http://schemas.microsoft.com/office/drawing/2014/main" id="{908C1717-B2AE-434B-842B-D6034A56BD5E}"/>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C827DCDD-8CC9-460B-B9E2-2CD4949FF47E}"/>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309" name="フローチャート: 判断 308">
          <a:extLst>
            <a:ext uri="{FF2B5EF4-FFF2-40B4-BE49-F238E27FC236}">
              <a16:creationId xmlns:a16="http://schemas.microsoft.com/office/drawing/2014/main" id="{2DB94690-9E7A-4E6E-BB81-4F23D6078D9C}"/>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310" name="フローチャート: 判断 309">
          <a:extLst>
            <a:ext uri="{FF2B5EF4-FFF2-40B4-BE49-F238E27FC236}">
              <a16:creationId xmlns:a16="http://schemas.microsoft.com/office/drawing/2014/main" id="{5D614C03-6E04-421A-807F-CAFF312230D4}"/>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1" name="フローチャート: 判断 310">
          <a:extLst>
            <a:ext uri="{FF2B5EF4-FFF2-40B4-BE49-F238E27FC236}">
              <a16:creationId xmlns:a16="http://schemas.microsoft.com/office/drawing/2014/main" id="{C26D01D7-D84B-48EA-A7E2-1A447A5E3D1F}"/>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12" name="フローチャート: 判断 311">
          <a:extLst>
            <a:ext uri="{FF2B5EF4-FFF2-40B4-BE49-F238E27FC236}">
              <a16:creationId xmlns:a16="http://schemas.microsoft.com/office/drawing/2014/main" id="{FB588ECB-3B2E-4CCA-8E74-FAAB7C332972}"/>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13" name="フローチャート: 判断 312">
          <a:extLst>
            <a:ext uri="{FF2B5EF4-FFF2-40B4-BE49-F238E27FC236}">
              <a16:creationId xmlns:a16="http://schemas.microsoft.com/office/drawing/2014/main" id="{1BE1B44F-69C9-43C0-80B9-599B3C0FBBD6}"/>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8DAB1C94-8021-4FA5-B51E-42F34FDCDD0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1B423DCC-29D9-4A90-81DA-E1FB54B5935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F544684C-491A-4997-9920-4AE147E670D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26AD8CD-46A6-47E9-8265-1FE3816BB0F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1F12207-EAC2-4DFE-A789-51FA512AF78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118473</xdr:rowOff>
    </xdr:from>
    <xdr:to>
      <xdr:col>24</xdr:col>
      <xdr:colOff>114300</xdr:colOff>
      <xdr:row>106</xdr:row>
      <xdr:rowOff>48623</xdr:rowOff>
    </xdr:to>
    <xdr:sp macro="" textlink="">
      <xdr:nvSpPr>
        <xdr:cNvPr id="319" name="楕円 318">
          <a:extLst>
            <a:ext uri="{FF2B5EF4-FFF2-40B4-BE49-F238E27FC236}">
              <a16:creationId xmlns:a16="http://schemas.microsoft.com/office/drawing/2014/main" id="{C3E0C4FD-D4A2-483C-B865-F29FA703160A}"/>
            </a:ext>
          </a:extLst>
        </xdr:cNvPr>
        <xdr:cNvSpPr/>
      </xdr:nvSpPr>
      <xdr:spPr>
        <a:xfrm>
          <a:off x="45847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96900</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54577B1B-E9AD-490B-9D0B-DF8ABFE86B9B}"/>
            </a:ext>
          </a:extLst>
        </xdr:cNvPr>
        <xdr:cNvSpPr txBox="1"/>
      </xdr:nvSpPr>
      <xdr:spPr>
        <a:xfrm>
          <a:off x="4673600"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72752</xdr:rowOff>
    </xdr:from>
    <xdr:to>
      <xdr:col>20</xdr:col>
      <xdr:colOff>38100</xdr:colOff>
      <xdr:row>106</xdr:row>
      <xdr:rowOff>2902</xdr:rowOff>
    </xdr:to>
    <xdr:sp macro="" textlink="">
      <xdr:nvSpPr>
        <xdr:cNvPr id="321" name="楕円 320">
          <a:extLst>
            <a:ext uri="{FF2B5EF4-FFF2-40B4-BE49-F238E27FC236}">
              <a16:creationId xmlns:a16="http://schemas.microsoft.com/office/drawing/2014/main" id="{AA7ED504-6085-4213-AF56-DA91B8FE92FC}"/>
            </a:ext>
          </a:extLst>
        </xdr:cNvPr>
        <xdr:cNvSpPr/>
      </xdr:nvSpPr>
      <xdr:spPr>
        <a:xfrm>
          <a:off x="3746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123552</xdr:rowOff>
    </xdr:from>
    <xdr:to>
      <xdr:col>24</xdr:col>
      <xdr:colOff>63500</xdr:colOff>
      <xdr:row>105</xdr:row>
      <xdr:rowOff>169273</xdr:rowOff>
    </xdr:to>
    <xdr:cxnSp macro="">
      <xdr:nvCxnSpPr>
        <xdr:cNvPr id="322" name="直線コネクタ 321">
          <a:extLst>
            <a:ext uri="{FF2B5EF4-FFF2-40B4-BE49-F238E27FC236}">
              <a16:creationId xmlns:a16="http://schemas.microsoft.com/office/drawing/2014/main" id="{28B84204-3845-4AC4-B81A-B18444F740A8}"/>
            </a:ext>
          </a:extLst>
        </xdr:cNvPr>
        <xdr:cNvCxnSpPr/>
      </xdr:nvCxnSpPr>
      <xdr:spPr>
        <a:xfrm>
          <a:off x="3797300" y="1812580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108676</xdr:rowOff>
    </xdr:from>
    <xdr:to>
      <xdr:col>15</xdr:col>
      <xdr:colOff>101600</xdr:colOff>
      <xdr:row>106</xdr:row>
      <xdr:rowOff>38826</xdr:rowOff>
    </xdr:to>
    <xdr:sp macro="" textlink="">
      <xdr:nvSpPr>
        <xdr:cNvPr id="323" name="楕円 322">
          <a:extLst>
            <a:ext uri="{FF2B5EF4-FFF2-40B4-BE49-F238E27FC236}">
              <a16:creationId xmlns:a16="http://schemas.microsoft.com/office/drawing/2014/main" id="{ECD73CA9-7BFF-4509-83C9-EBF634805F66}"/>
            </a:ext>
          </a:extLst>
        </xdr:cNvPr>
        <xdr:cNvSpPr/>
      </xdr:nvSpPr>
      <xdr:spPr>
        <a:xfrm>
          <a:off x="2857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123552</xdr:rowOff>
    </xdr:from>
    <xdr:to>
      <xdr:col>19</xdr:col>
      <xdr:colOff>177800</xdr:colOff>
      <xdr:row>105</xdr:row>
      <xdr:rowOff>159476</xdr:rowOff>
    </xdr:to>
    <xdr:cxnSp macro="">
      <xdr:nvCxnSpPr>
        <xdr:cNvPr id="324" name="直線コネクタ 323">
          <a:extLst>
            <a:ext uri="{FF2B5EF4-FFF2-40B4-BE49-F238E27FC236}">
              <a16:creationId xmlns:a16="http://schemas.microsoft.com/office/drawing/2014/main" id="{084C939C-02EB-4D03-974F-C53D6C7F3C6B}"/>
            </a:ext>
          </a:extLst>
        </xdr:cNvPr>
        <xdr:cNvCxnSpPr/>
      </xdr:nvCxnSpPr>
      <xdr:spPr>
        <a:xfrm flipV="1">
          <a:off x="2908300" y="1812580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66221</xdr:rowOff>
    </xdr:from>
    <xdr:to>
      <xdr:col>10</xdr:col>
      <xdr:colOff>165100</xdr:colOff>
      <xdr:row>105</xdr:row>
      <xdr:rowOff>167821</xdr:rowOff>
    </xdr:to>
    <xdr:sp macro="" textlink="">
      <xdr:nvSpPr>
        <xdr:cNvPr id="325" name="楕円 324">
          <a:extLst>
            <a:ext uri="{FF2B5EF4-FFF2-40B4-BE49-F238E27FC236}">
              <a16:creationId xmlns:a16="http://schemas.microsoft.com/office/drawing/2014/main" id="{4CBB98AE-2DFA-474F-8E6D-23503EC0F271}"/>
            </a:ext>
          </a:extLst>
        </xdr:cNvPr>
        <xdr:cNvSpPr/>
      </xdr:nvSpPr>
      <xdr:spPr>
        <a:xfrm>
          <a:off x="1968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117021</xdr:rowOff>
    </xdr:from>
    <xdr:to>
      <xdr:col>15</xdr:col>
      <xdr:colOff>50800</xdr:colOff>
      <xdr:row>105</xdr:row>
      <xdr:rowOff>159476</xdr:rowOff>
    </xdr:to>
    <xdr:cxnSp macro="">
      <xdr:nvCxnSpPr>
        <xdr:cNvPr id="326" name="直線コネクタ 325">
          <a:extLst>
            <a:ext uri="{FF2B5EF4-FFF2-40B4-BE49-F238E27FC236}">
              <a16:creationId xmlns:a16="http://schemas.microsoft.com/office/drawing/2014/main" id="{E2C3FF65-29E3-4AA7-B1B8-C5EE50C53E75}"/>
            </a:ext>
          </a:extLst>
        </xdr:cNvPr>
        <xdr:cNvCxnSpPr/>
      </xdr:nvCxnSpPr>
      <xdr:spPr>
        <a:xfrm>
          <a:off x="2019300" y="1811927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33564</xdr:rowOff>
    </xdr:from>
    <xdr:to>
      <xdr:col>6</xdr:col>
      <xdr:colOff>38100</xdr:colOff>
      <xdr:row>105</xdr:row>
      <xdr:rowOff>135164</xdr:rowOff>
    </xdr:to>
    <xdr:sp macro="" textlink="">
      <xdr:nvSpPr>
        <xdr:cNvPr id="327" name="楕円 326">
          <a:extLst>
            <a:ext uri="{FF2B5EF4-FFF2-40B4-BE49-F238E27FC236}">
              <a16:creationId xmlns:a16="http://schemas.microsoft.com/office/drawing/2014/main" id="{27019B92-C3E4-4C6D-8592-D2C3C94D9931}"/>
            </a:ext>
          </a:extLst>
        </xdr:cNvPr>
        <xdr:cNvSpPr/>
      </xdr:nvSpPr>
      <xdr:spPr>
        <a:xfrm>
          <a:off x="1079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84364</xdr:rowOff>
    </xdr:from>
    <xdr:to>
      <xdr:col>10</xdr:col>
      <xdr:colOff>114300</xdr:colOff>
      <xdr:row>105</xdr:row>
      <xdr:rowOff>117021</xdr:rowOff>
    </xdr:to>
    <xdr:cxnSp macro="">
      <xdr:nvCxnSpPr>
        <xdr:cNvPr id="328" name="直線コネクタ 327">
          <a:extLst>
            <a:ext uri="{FF2B5EF4-FFF2-40B4-BE49-F238E27FC236}">
              <a16:creationId xmlns:a16="http://schemas.microsoft.com/office/drawing/2014/main" id="{4DD86AEC-B59F-4A79-B39E-24F3E43D2D0B}"/>
            </a:ext>
          </a:extLst>
        </xdr:cNvPr>
        <xdr:cNvCxnSpPr/>
      </xdr:nvCxnSpPr>
      <xdr:spPr>
        <a:xfrm>
          <a:off x="1130300" y="180866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329" name="n_1aveValue【市民会館】&#10;有形固定資産減価償却率">
          <a:extLst>
            <a:ext uri="{FF2B5EF4-FFF2-40B4-BE49-F238E27FC236}">
              <a16:creationId xmlns:a16="http://schemas.microsoft.com/office/drawing/2014/main" id="{58A38D26-B2D8-4871-9103-24527964280E}"/>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30" name="n_2aveValue【市民会館】&#10;有形固定資産減価償却率">
          <a:extLst>
            <a:ext uri="{FF2B5EF4-FFF2-40B4-BE49-F238E27FC236}">
              <a16:creationId xmlns:a16="http://schemas.microsoft.com/office/drawing/2014/main" id="{1DD161DA-358B-490B-BDD4-5EB336F426B2}"/>
            </a:ext>
          </a:extLst>
        </xdr:cNvPr>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331" name="n_3aveValue【市民会館】&#10;有形固定資産減価償却率">
          <a:extLst>
            <a:ext uri="{FF2B5EF4-FFF2-40B4-BE49-F238E27FC236}">
              <a16:creationId xmlns:a16="http://schemas.microsoft.com/office/drawing/2014/main" id="{E244DBC5-B966-4BF6-B9F7-A22B75D18E38}"/>
            </a:ext>
          </a:extLst>
        </xdr:cNvPr>
        <xdr:cNvSpPr txBox="1"/>
      </xdr:nvSpPr>
      <xdr:spPr>
        <a:xfrm>
          <a:off x="1816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332" name="n_4aveValue【市民会館】&#10;有形固定資産減価償却率">
          <a:extLst>
            <a:ext uri="{FF2B5EF4-FFF2-40B4-BE49-F238E27FC236}">
              <a16:creationId xmlns:a16="http://schemas.microsoft.com/office/drawing/2014/main" id="{555FF148-9D92-4632-B407-0AD2381EAFDF}"/>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165479</xdr:rowOff>
    </xdr:from>
    <xdr:ext cx="405111" cy="259045"/>
    <xdr:sp macro="" textlink="">
      <xdr:nvSpPr>
        <xdr:cNvPr id="333" name="n_1mainValue【市民会館】&#10;有形固定資産減価償却率">
          <a:extLst>
            <a:ext uri="{FF2B5EF4-FFF2-40B4-BE49-F238E27FC236}">
              <a16:creationId xmlns:a16="http://schemas.microsoft.com/office/drawing/2014/main" id="{348B4A91-0E77-4818-8203-8BC4F7CC4744}"/>
            </a:ext>
          </a:extLst>
        </xdr:cNvPr>
        <xdr:cNvSpPr txBox="1"/>
      </xdr:nvSpPr>
      <xdr:spPr>
        <a:xfrm>
          <a:off x="35820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55353</xdr:rowOff>
    </xdr:from>
    <xdr:ext cx="405111" cy="259045"/>
    <xdr:sp macro="" textlink="">
      <xdr:nvSpPr>
        <xdr:cNvPr id="334" name="n_2mainValue【市民会館】&#10;有形固定資産減価償却率">
          <a:extLst>
            <a:ext uri="{FF2B5EF4-FFF2-40B4-BE49-F238E27FC236}">
              <a16:creationId xmlns:a16="http://schemas.microsoft.com/office/drawing/2014/main" id="{E4D495E1-0B52-448E-B2B7-E552A3940138}"/>
            </a:ext>
          </a:extLst>
        </xdr:cNvPr>
        <xdr:cNvSpPr txBox="1"/>
      </xdr:nvSpPr>
      <xdr:spPr>
        <a:xfrm>
          <a:off x="2705744" y="1788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12898</xdr:rowOff>
    </xdr:from>
    <xdr:ext cx="405111" cy="259045"/>
    <xdr:sp macro="" textlink="">
      <xdr:nvSpPr>
        <xdr:cNvPr id="335" name="n_3mainValue【市民会館】&#10;有形固定資産減価償却率">
          <a:extLst>
            <a:ext uri="{FF2B5EF4-FFF2-40B4-BE49-F238E27FC236}">
              <a16:creationId xmlns:a16="http://schemas.microsoft.com/office/drawing/2014/main" id="{8FF74B7B-B3DD-4D65-955B-7ED9FC66C852}"/>
            </a:ext>
          </a:extLst>
        </xdr:cNvPr>
        <xdr:cNvSpPr txBox="1"/>
      </xdr:nvSpPr>
      <xdr:spPr>
        <a:xfrm>
          <a:off x="1816744" y="1784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151691</xdr:rowOff>
    </xdr:from>
    <xdr:ext cx="405111" cy="259045"/>
    <xdr:sp macro="" textlink="">
      <xdr:nvSpPr>
        <xdr:cNvPr id="336" name="n_4mainValue【市民会館】&#10;有形固定資産減価償却率">
          <a:extLst>
            <a:ext uri="{FF2B5EF4-FFF2-40B4-BE49-F238E27FC236}">
              <a16:creationId xmlns:a16="http://schemas.microsoft.com/office/drawing/2014/main" id="{8C0493F6-0DC7-44CA-91E4-900F10E76D07}"/>
            </a:ext>
          </a:extLst>
        </xdr:cNvPr>
        <xdr:cNvSpPr txBox="1"/>
      </xdr:nvSpPr>
      <xdr:spPr>
        <a:xfrm>
          <a:off x="9277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179F83E1-3DE7-45C2-9253-CF3834D0062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CBA8F74B-26D0-494A-A3F2-075699F01BB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D4B486BD-D3EE-4C7F-9BC3-50C18314FE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66C10CD6-0DEC-4DD4-B349-FEE426E4B0B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B275D9F6-1E22-4446-BBD1-BF144F4145C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B154AFEF-CAD2-48BF-9585-E02506813B9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C81AD270-12ED-45B1-BD17-58595B41C5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38FCAE38-C0F5-4667-A672-79F431545BD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35E173D2-8679-4F8E-AA15-F44E438E598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1CCE7DD6-4DF5-4620-BF5B-925371762AC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7" name="直線コネクタ 346">
          <a:extLst>
            <a:ext uri="{FF2B5EF4-FFF2-40B4-BE49-F238E27FC236}">
              <a16:creationId xmlns:a16="http://schemas.microsoft.com/office/drawing/2014/main" id="{2B58540A-05C0-40B5-8B5F-7E0B6F18306E}"/>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8" name="テキスト ボックス 347">
          <a:extLst>
            <a:ext uri="{FF2B5EF4-FFF2-40B4-BE49-F238E27FC236}">
              <a16:creationId xmlns:a16="http://schemas.microsoft.com/office/drawing/2014/main" id="{08A7F81A-34A1-4558-8339-5FEF42D1F3A4}"/>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9" name="直線コネクタ 348">
          <a:extLst>
            <a:ext uri="{FF2B5EF4-FFF2-40B4-BE49-F238E27FC236}">
              <a16:creationId xmlns:a16="http://schemas.microsoft.com/office/drawing/2014/main" id="{A3CF70C0-CE50-4491-AB42-18D70BE9DFDC}"/>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0" name="テキスト ボックス 349">
          <a:extLst>
            <a:ext uri="{FF2B5EF4-FFF2-40B4-BE49-F238E27FC236}">
              <a16:creationId xmlns:a16="http://schemas.microsoft.com/office/drawing/2014/main" id="{29BAEAD4-BFF1-4982-9C8F-594F31C2D9AA}"/>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1" name="直線コネクタ 350">
          <a:extLst>
            <a:ext uri="{FF2B5EF4-FFF2-40B4-BE49-F238E27FC236}">
              <a16:creationId xmlns:a16="http://schemas.microsoft.com/office/drawing/2014/main" id="{BB5C73AD-2E97-4B1B-AE1B-31CAEEF6D93F}"/>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2" name="テキスト ボックス 351">
          <a:extLst>
            <a:ext uri="{FF2B5EF4-FFF2-40B4-BE49-F238E27FC236}">
              <a16:creationId xmlns:a16="http://schemas.microsoft.com/office/drawing/2014/main" id="{CEB8973D-C28E-4D72-A712-7D5EB1C1337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3" name="直線コネクタ 352">
          <a:extLst>
            <a:ext uri="{FF2B5EF4-FFF2-40B4-BE49-F238E27FC236}">
              <a16:creationId xmlns:a16="http://schemas.microsoft.com/office/drawing/2014/main" id="{8EA13DBC-4796-4B25-9A65-639CE2409D6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4" name="テキスト ボックス 353">
          <a:extLst>
            <a:ext uri="{FF2B5EF4-FFF2-40B4-BE49-F238E27FC236}">
              <a16:creationId xmlns:a16="http://schemas.microsoft.com/office/drawing/2014/main" id="{8F03754F-ADCF-4EE6-A0D4-7ACDD3AD1BAE}"/>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5" name="直線コネクタ 354">
          <a:extLst>
            <a:ext uri="{FF2B5EF4-FFF2-40B4-BE49-F238E27FC236}">
              <a16:creationId xmlns:a16="http://schemas.microsoft.com/office/drawing/2014/main" id="{2A3A5659-E5D7-4687-AEAE-F873B658B96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6" name="テキスト ボックス 355">
          <a:extLst>
            <a:ext uri="{FF2B5EF4-FFF2-40B4-BE49-F238E27FC236}">
              <a16:creationId xmlns:a16="http://schemas.microsoft.com/office/drawing/2014/main" id="{04005ADD-030D-4DB3-9099-8204A274E7E7}"/>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7" name="直線コネクタ 356">
          <a:extLst>
            <a:ext uri="{FF2B5EF4-FFF2-40B4-BE49-F238E27FC236}">
              <a16:creationId xmlns:a16="http://schemas.microsoft.com/office/drawing/2014/main" id="{C3C938E3-8534-4E0F-A14C-65C1465398EE}"/>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8" name="テキスト ボックス 357">
          <a:extLst>
            <a:ext uri="{FF2B5EF4-FFF2-40B4-BE49-F238E27FC236}">
              <a16:creationId xmlns:a16="http://schemas.microsoft.com/office/drawing/2014/main" id="{7188D648-B3A6-41FB-929C-C236D7FC4308}"/>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D998F929-88C8-490C-AE36-0A3BD3B696D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FACB3FFF-C088-418E-B235-F875B518257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9F75B7EF-7660-4FEA-A4AC-CD167B046FE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62" name="直線コネクタ 361">
          <a:extLst>
            <a:ext uri="{FF2B5EF4-FFF2-40B4-BE49-F238E27FC236}">
              <a16:creationId xmlns:a16="http://schemas.microsoft.com/office/drawing/2014/main" id="{A0133CBD-C078-435D-AFB3-53501294CBD2}"/>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63" name="【市民会館】&#10;一人当たり面積最小値テキスト">
          <a:extLst>
            <a:ext uri="{FF2B5EF4-FFF2-40B4-BE49-F238E27FC236}">
              <a16:creationId xmlns:a16="http://schemas.microsoft.com/office/drawing/2014/main" id="{34396102-8540-4832-BD5D-86866149E1DF}"/>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64" name="直線コネクタ 363">
          <a:extLst>
            <a:ext uri="{FF2B5EF4-FFF2-40B4-BE49-F238E27FC236}">
              <a16:creationId xmlns:a16="http://schemas.microsoft.com/office/drawing/2014/main" id="{B7878F92-C1D7-4C3F-AD8D-027A1338967A}"/>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65" name="【市民会館】&#10;一人当たり面積最大値テキスト">
          <a:extLst>
            <a:ext uri="{FF2B5EF4-FFF2-40B4-BE49-F238E27FC236}">
              <a16:creationId xmlns:a16="http://schemas.microsoft.com/office/drawing/2014/main" id="{3E619758-9DB9-41DE-A0D2-14D29BFAE857}"/>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66" name="直線コネクタ 365">
          <a:extLst>
            <a:ext uri="{FF2B5EF4-FFF2-40B4-BE49-F238E27FC236}">
              <a16:creationId xmlns:a16="http://schemas.microsoft.com/office/drawing/2014/main" id="{C75DD3FA-6591-4DD9-9B2A-FF0CC876B58F}"/>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367" name="【市民会館】&#10;一人当たり面積平均値テキスト">
          <a:extLst>
            <a:ext uri="{FF2B5EF4-FFF2-40B4-BE49-F238E27FC236}">
              <a16:creationId xmlns:a16="http://schemas.microsoft.com/office/drawing/2014/main" id="{DB05D750-C7E6-4DA0-938E-A9444854837F}"/>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68" name="フローチャート: 判断 367">
          <a:extLst>
            <a:ext uri="{FF2B5EF4-FFF2-40B4-BE49-F238E27FC236}">
              <a16:creationId xmlns:a16="http://schemas.microsoft.com/office/drawing/2014/main" id="{EB9325AB-081C-4B69-A155-E1E23E22AE3C}"/>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69" name="フローチャート: 判断 368">
          <a:extLst>
            <a:ext uri="{FF2B5EF4-FFF2-40B4-BE49-F238E27FC236}">
              <a16:creationId xmlns:a16="http://schemas.microsoft.com/office/drawing/2014/main" id="{120C2436-68F6-4E7E-B039-EC73A3BBC303}"/>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70" name="フローチャート: 判断 369">
          <a:extLst>
            <a:ext uri="{FF2B5EF4-FFF2-40B4-BE49-F238E27FC236}">
              <a16:creationId xmlns:a16="http://schemas.microsoft.com/office/drawing/2014/main" id="{DDAA653D-994F-4361-AB58-73A7015FB617}"/>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71" name="フローチャート: 判断 370">
          <a:extLst>
            <a:ext uri="{FF2B5EF4-FFF2-40B4-BE49-F238E27FC236}">
              <a16:creationId xmlns:a16="http://schemas.microsoft.com/office/drawing/2014/main" id="{CD04D8C5-372A-4C46-A0AB-A264B19C8860}"/>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72" name="フローチャート: 判断 371">
          <a:extLst>
            <a:ext uri="{FF2B5EF4-FFF2-40B4-BE49-F238E27FC236}">
              <a16:creationId xmlns:a16="http://schemas.microsoft.com/office/drawing/2014/main" id="{EA6C9E3E-117D-4E79-B71D-78422BD59DFE}"/>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733B3609-CEE9-4B35-9383-057506D4447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B5C7673C-1826-40B9-A844-B12E5B83895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8A210B22-C0C4-4078-B534-9B5DE8CF141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F06CCBFE-CE2F-405D-946D-047C494B1B8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6E9B862-FDEF-4C05-A5D7-F3077D5F4C6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16692</xdr:rowOff>
    </xdr:from>
    <xdr:to>
      <xdr:col>55</xdr:col>
      <xdr:colOff>50800</xdr:colOff>
      <xdr:row>106</xdr:row>
      <xdr:rowOff>118292</xdr:rowOff>
    </xdr:to>
    <xdr:sp macro="" textlink="">
      <xdr:nvSpPr>
        <xdr:cNvPr id="378" name="楕円 377">
          <a:extLst>
            <a:ext uri="{FF2B5EF4-FFF2-40B4-BE49-F238E27FC236}">
              <a16:creationId xmlns:a16="http://schemas.microsoft.com/office/drawing/2014/main" id="{3BB81DB8-E0EC-41E1-9238-E386669ADBEA}"/>
            </a:ext>
          </a:extLst>
        </xdr:cNvPr>
        <xdr:cNvSpPr/>
      </xdr:nvSpPr>
      <xdr:spPr>
        <a:xfrm>
          <a:off x="10426700" y="1819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166569</xdr:rowOff>
    </xdr:from>
    <xdr:ext cx="469744" cy="259045"/>
    <xdr:sp macro="" textlink="">
      <xdr:nvSpPr>
        <xdr:cNvPr id="379" name="【市民会館】&#10;一人当たり面積該当値テキスト">
          <a:extLst>
            <a:ext uri="{FF2B5EF4-FFF2-40B4-BE49-F238E27FC236}">
              <a16:creationId xmlns:a16="http://schemas.microsoft.com/office/drawing/2014/main" id="{859E026E-DC82-425A-BDB2-49211286CDE9}"/>
            </a:ext>
          </a:extLst>
        </xdr:cNvPr>
        <xdr:cNvSpPr txBox="1"/>
      </xdr:nvSpPr>
      <xdr:spPr>
        <a:xfrm>
          <a:off x="10515600" y="1816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34108</xdr:rowOff>
    </xdr:from>
    <xdr:to>
      <xdr:col>50</xdr:col>
      <xdr:colOff>165100</xdr:colOff>
      <xdr:row>106</xdr:row>
      <xdr:rowOff>135708</xdr:rowOff>
    </xdr:to>
    <xdr:sp macro="" textlink="">
      <xdr:nvSpPr>
        <xdr:cNvPr id="380" name="楕円 379">
          <a:extLst>
            <a:ext uri="{FF2B5EF4-FFF2-40B4-BE49-F238E27FC236}">
              <a16:creationId xmlns:a16="http://schemas.microsoft.com/office/drawing/2014/main" id="{8F0533FC-6010-4A5A-A19F-166C17C4E1C1}"/>
            </a:ext>
          </a:extLst>
        </xdr:cNvPr>
        <xdr:cNvSpPr/>
      </xdr:nvSpPr>
      <xdr:spPr>
        <a:xfrm>
          <a:off x="9588500" y="182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67492</xdr:rowOff>
    </xdr:from>
    <xdr:to>
      <xdr:col>55</xdr:col>
      <xdr:colOff>0</xdr:colOff>
      <xdr:row>106</xdr:row>
      <xdr:rowOff>84908</xdr:rowOff>
    </xdr:to>
    <xdr:cxnSp macro="">
      <xdr:nvCxnSpPr>
        <xdr:cNvPr id="381" name="直線コネクタ 380">
          <a:extLst>
            <a:ext uri="{FF2B5EF4-FFF2-40B4-BE49-F238E27FC236}">
              <a16:creationId xmlns:a16="http://schemas.microsoft.com/office/drawing/2014/main" id="{FF1CACE8-C6C3-42B4-95FF-0ED21C9360A7}"/>
            </a:ext>
          </a:extLst>
        </xdr:cNvPr>
        <xdr:cNvCxnSpPr/>
      </xdr:nvCxnSpPr>
      <xdr:spPr>
        <a:xfrm flipV="1">
          <a:off x="9639300" y="18241192"/>
          <a:ext cx="8382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52614</xdr:rowOff>
    </xdr:from>
    <xdr:to>
      <xdr:col>46</xdr:col>
      <xdr:colOff>38100</xdr:colOff>
      <xdr:row>106</xdr:row>
      <xdr:rowOff>154214</xdr:rowOff>
    </xdr:to>
    <xdr:sp macro="" textlink="">
      <xdr:nvSpPr>
        <xdr:cNvPr id="382" name="楕円 381">
          <a:extLst>
            <a:ext uri="{FF2B5EF4-FFF2-40B4-BE49-F238E27FC236}">
              <a16:creationId xmlns:a16="http://schemas.microsoft.com/office/drawing/2014/main" id="{97AFD427-3285-4CB0-B8DF-CCFC991DB98B}"/>
            </a:ext>
          </a:extLst>
        </xdr:cNvPr>
        <xdr:cNvSpPr/>
      </xdr:nvSpPr>
      <xdr:spPr>
        <a:xfrm>
          <a:off x="8699500" y="182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84908</xdr:rowOff>
    </xdr:from>
    <xdr:to>
      <xdr:col>50</xdr:col>
      <xdr:colOff>114300</xdr:colOff>
      <xdr:row>106</xdr:row>
      <xdr:rowOff>103414</xdr:rowOff>
    </xdr:to>
    <xdr:cxnSp macro="">
      <xdr:nvCxnSpPr>
        <xdr:cNvPr id="383" name="直線コネクタ 382">
          <a:extLst>
            <a:ext uri="{FF2B5EF4-FFF2-40B4-BE49-F238E27FC236}">
              <a16:creationId xmlns:a16="http://schemas.microsoft.com/office/drawing/2014/main" id="{8F19378F-2F91-4A87-A842-9DE961E2587C}"/>
            </a:ext>
          </a:extLst>
        </xdr:cNvPr>
        <xdr:cNvCxnSpPr/>
      </xdr:nvCxnSpPr>
      <xdr:spPr>
        <a:xfrm flipV="1">
          <a:off x="8750300" y="18258608"/>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67855</xdr:rowOff>
    </xdr:from>
    <xdr:to>
      <xdr:col>41</xdr:col>
      <xdr:colOff>101600</xdr:colOff>
      <xdr:row>106</xdr:row>
      <xdr:rowOff>169455</xdr:rowOff>
    </xdr:to>
    <xdr:sp macro="" textlink="">
      <xdr:nvSpPr>
        <xdr:cNvPr id="384" name="楕円 383">
          <a:extLst>
            <a:ext uri="{FF2B5EF4-FFF2-40B4-BE49-F238E27FC236}">
              <a16:creationId xmlns:a16="http://schemas.microsoft.com/office/drawing/2014/main" id="{1F49A521-9DCB-4846-94AB-CB649821FFD9}"/>
            </a:ext>
          </a:extLst>
        </xdr:cNvPr>
        <xdr:cNvSpPr/>
      </xdr:nvSpPr>
      <xdr:spPr>
        <a:xfrm>
          <a:off x="7810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103414</xdr:rowOff>
    </xdr:from>
    <xdr:to>
      <xdr:col>45</xdr:col>
      <xdr:colOff>177800</xdr:colOff>
      <xdr:row>106</xdr:row>
      <xdr:rowOff>118655</xdr:rowOff>
    </xdr:to>
    <xdr:cxnSp macro="">
      <xdr:nvCxnSpPr>
        <xdr:cNvPr id="385" name="直線コネクタ 384">
          <a:extLst>
            <a:ext uri="{FF2B5EF4-FFF2-40B4-BE49-F238E27FC236}">
              <a16:creationId xmlns:a16="http://schemas.microsoft.com/office/drawing/2014/main" id="{E13A460F-9F0B-433A-96EC-017623AFAA1F}"/>
            </a:ext>
          </a:extLst>
        </xdr:cNvPr>
        <xdr:cNvCxnSpPr/>
      </xdr:nvCxnSpPr>
      <xdr:spPr>
        <a:xfrm flipV="1">
          <a:off x="7861300" y="182771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78739</xdr:rowOff>
    </xdr:from>
    <xdr:to>
      <xdr:col>36</xdr:col>
      <xdr:colOff>165100</xdr:colOff>
      <xdr:row>107</xdr:row>
      <xdr:rowOff>8889</xdr:rowOff>
    </xdr:to>
    <xdr:sp macro="" textlink="">
      <xdr:nvSpPr>
        <xdr:cNvPr id="386" name="楕円 385">
          <a:extLst>
            <a:ext uri="{FF2B5EF4-FFF2-40B4-BE49-F238E27FC236}">
              <a16:creationId xmlns:a16="http://schemas.microsoft.com/office/drawing/2014/main" id="{CA487EDC-4BD3-46A5-A408-A4EF50C453FD}"/>
            </a:ext>
          </a:extLst>
        </xdr:cNvPr>
        <xdr:cNvSpPr/>
      </xdr:nvSpPr>
      <xdr:spPr>
        <a:xfrm>
          <a:off x="6921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118655</xdr:rowOff>
    </xdr:from>
    <xdr:to>
      <xdr:col>41</xdr:col>
      <xdr:colOff>50800</xdr:colOff>
      <xdr:row>106</xdr:row>
      <xdr:rowOff>129539</xdr:rowOff>
    </xdr:to>
    <xdr:cxnSp macro="">
      <xdr:nvCxnSpPr>
        <xdr:cNvPr id="387" name="直線コネクタ 386">
          <a:extLst>
            <a:ext uri="{FF2B5EF4-FFF2-40B4-BE49-F238E27FC236}">
              <a16:creationId xmlns:a16="http://schemas.microsoft.com/office/drawing/2014/main" id="{52B0A7B2-A852-4111-BA39-7D71C2E753F2}"/>
            </a:ext>
          </a:extLst>
        </xdr:cNvPr>
        <xdr:cNvCxnSpPr/>
      </xdr:nvCxnSpPr>
      <xdr:spPr>
        <a:xfrm flipV="1">
          <a:off x="6972300" y="18292355"/>
          <a:ext cx="88900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388" name="n_1aveValue【市民会館】&#10;一人当たり面積">
          <a:extLst>
            <a:ext uri="{FF2B5EF4-FFF2-40B4-BE49-F238E27FC236}">
              <a16:creationId xmlns:a16="http://schemas.microsoft.com/office/drawing/2014/main" id="{2957237D-A622-40DF-A76D-16CF1654CFA7}"/>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89" name="n_2aveValue【市民会館】&#10;一人当たり面積">
          <a:extLst>
            <a:ext uri="{FF2B5EF4-FFF2-40B4-BE49-F238E27FC236}">
              <a16:creationId xmlns:a16="http://schemas.microsoft.com/office/drawing/2014/main" id="{84BF378B-6593-4DEE-B48F-D5CCB7BD7AE1}"/>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390" name="n_3aveValue【市民会館】&#10;一人当たり面積">
          <a:extLst>
            <a:ext uri="{FF2B5EF4-FFF2-40B4-BE49-F238E27FC236}">
              <a16:creationId xmlns:a16="http://schemas.microsoft.com/office/drawing/2014/main" id="{48AC3472-4292-4C30-AE0E-2F636E0F8F20}"/>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91" name="n_4aveValue【市民会館】&#10;一人当たり面積">
          <a:extLst>
            <a:ext uri="{FF2B5EF4-FFF2-40B4-BE49-F238E27FC236}">
              <a16:creationId xmlns:a16="http://schemas.microsoft.com/office/drawing/2014/main" id="{B4FC3362-8C00-4434-AE11-1AF0BB29F786}"/>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126835</xdr:rowOff>
    </xdr:from>
    <xdr:ext cx="469744" cy="259045"/>
    <xdr:sp macro="" textlink="">
      <xdr:nvSpPr>
        <xdr:cNvPr id="392" name="n_1mainValue【市民会館】&#10;一人当たり面積">
          <a:extLst>
            <a:ext uri="{FF2B5EF4-FFF2-40B4-BE49-F238E27FC236}">
              <a16:creationId xmlns:a16="http://schemas.microsoft.com/office/drawing/2014/main" id="{779EF108-8D2A-44BD-9BC8-93134AE9D1F7}"/>
            </a:ext>
          </a:extLst>
        </xdr:cNvPr>
        <xdr:cNvSpPr txBox="1"/>
      </xdr:nvSpPr>
      <xdr:spPr>
        <a:xfrm>
          <a:off x="9391727" y="1830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145341</xdr:rowOff>
    </xdr:from>
    <xdr:ext cx="469744" cy="259045"/>
    <xdr:sp macro="" textlink="">
      <xdr:nvSpPr>
        <xdr:cNvPr id="393" name="n_2mainValue【市民会館】&#10;一人当たり面積">
          <a:extLst>
            <a:ext uri="{FF2B5EF4-FFF2-40B4-BE49-F238E27FC236}">
              <a16:creationId xmlns:a16="http://schemas.microsoft.com/office/drawing/2014/main" id="{0DDEF4EF-8456-4C62-B69C-DB4D73413B33}"/>
            </a:ext>
          </a:extLst>
        </xdr:cNvPr>
        <xdr:cNvSpPr txBox="1"/>
      </xdr:nvSpPr>
      <xdr:spPr>
        <a:xfrm>
          <a:off x="8515427" y="183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160582</xdr:rowOff>
    </xdr:from>
    <xdr:ext cx="469744" cy="259045"/>
    <xdr:sp macro="" textlink="">
      <xdr:nvSpPr>
        <xdr:cNvPr id="394" name="n_3mainValue【市民会館】&#10;一人当たり面積">
          <a:extLst>
            <a:ext uri="{FF2B5EF4-FFF2-40B4-BE49-F238E27FC236}">
              <a16:creationId xmlns:a16="http://schemas.microsoft.com/office/drawing/2014/main" id="{A31F1EED-B208-41BD-90E9-4A67B4FC7239}"/>
            </a:ext>
          </a:extLst>
        </xdr:cNvPr>
        <xdr:cNvSpPr txBox="1"/>
      </xdr:nvSpPr>
      <xdr:spPr>
        <a:xfrm>
          <a:off x="7626427" y="1833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xdr:rowOff>
    </xdr:from>
    <xdr:ext cx="469744" cy="259045"/>
    <xdr:sp macro="" textlink="">
      <xdr:nvSpPr>
        <xdr:cNvPr id="395" name="n_4mainValue【市民会館】&#10;一人当たり面積">
          <a:extLst>
            <a:ext uri="{FF2B5EF4-FFF2-40B4-BE49-F238E27FC236}">
              <a16:creationId xmlns:a16="http://schemas.microsoft.com/office/drawing/2014/main" id="{4C5D6AE4-B12B-4274-A8FE-0E00CBEC3DAC}"/>
            </a:ext>
          </a:extLst>
        </xdr:cNvPr>
        <xdr:cNvSpPr txBox="1"/>
      </xdr:nvSpPr>
      <xdr:spPr>
        <a:xfrm>
          <a:off x="6737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D3571964-BEA3-4C66-AFA2-A61C4F44D8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6D62D651-0D10-4E31-B2DB-D99B1B9C51F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F45FA655-8656-4053-9A2E-1F9BBBACA4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07CC58F5-8323-4746-9051-A96A333D076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322122AE-EEBD-476A-AB9F-514F7D612E5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8051A6B5-B23B-4347-88B5-5541732AB2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883DE79A-7FC6-4A79-9CE4-1D2BBED7B35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025E9F51-9739-4D1E-9E6D-128CB2C9CC5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48FEFA0B-32CD-4FB9-AD19-0AB36B6803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5B19AC4B-7ECC-4E59-B416-137CD29ADB9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E24A56E5-D305-41FC-980C-2FDE86D0AA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33A1A78B-6647-4F78-B1EB-9A589CD9E22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0A7CE95C-35E7-46D9-A115-5CA9A2AC8CB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29A81059-A543-43AD-ACF6-ADEAF7C8C4C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88AADA16-8D99-4022-8196-3F6DC18BB3E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34BCC098-A2A1-4AC9-9C6D-92B81C822EA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BD0361DA-6361-46FF-872A-B5A17E63834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EAD7EBA8-6DA5-4470-AA9B-0DCA84AF933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D72A8C50-207E-45E1-89E7-21F73062156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E5616189-4C4A-4AF0-8384-10C5B538048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6401BCE6-2BCD-4958-8CDF-38CDF6957B9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69D1C0E-F369-4EB4-AAD1-D4620BCAE9B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5F21A6DB-28F7-4C2E-8506-41FC59F369D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E2100C64-56B1-41F9-9058-81FDFED3C10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20" name="直線コネクタ 419">
          <a:extLst>
            <a:ext uri="{FF2B5EF4-FFF2-40B4-BE49-F238E27FC236}">
              <a16:creationId xmlns:a16="http://schemas.microsoft.com/office/drawing/2014/main" id="{C4894765-B449-42DD-B8B0-122AC9B6F31F}"/>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30A95479-2DAF-4C00-9318-6A953FB75EE8}"/>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22" name="直線コネクタ 421">
          <a:extLst>
            <a:ext uri="{FF2B5EF4-FFF2-40B4-BE49-F238E27FC236}">
              <a16:creationId xmlns:a16="http://schemas.microsoft.com/office/drawing/2014/main" id="{3B9637BB-D78C-4AB5-8A6A-9677DF56C230}"/>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23" name="【一般廃棄物処理施設】&#10;有形固定資産減価償却率最大値テキスト">
          <a:extLst>
            <a:ext uri="{FF2B5EF4-FFF2-40B4-BE49-F238E27FC236}">
              <a16:creationId xmlns:a16="http://schemas.microsoft.com/office/drawing/2014/main" id="{A6DA2030-1846-4B7B-9FEE-538B660D37B7}"/>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4" name="直線コネクタ 423">
          <a:extLst>
            <a:ext uri="{FF2B5EF4-FFF2-40B4-BE49-F238E27FC236}">
              <a16:creationId xmlns:a16="http://schemas.microsoft.com/office/drawing/2014/main" id="{E21C24EF-92C2-48E7-B1C9-6A295595587A}"/>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49D256DD-EAAB-4156-B4A0-A4E495D2076C}"/>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6" name="フローチャート: 判断 425">
          <a:extLst>
            <a:ext uri="{FF2B5EF4-FFF2-40B4-BE49-F238E27FC236}">
              <a16:creationId xmlns:a16="http://schemas.microsoft.com/office/drawing/2014/main" id="{AFF88796-74A2-41AF-8F31-5A0BC13DEF1D}"/>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7" name="フローチャート: 判断 426">
          <a:extLst>
            <a:ext uri="{FF2B5EF4-FFF2-40B4-BE49-F238E27FC236}">
              <a16:creationId xmlns:a16="http://schemas.microsoft.com/office/drawing/2014/main" id="{FEB52DA9-0AA3-470F-AB74-3E1EB932C817}"/>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8" name="フローチャート: 判断 427">
          <a:extLst>
            <a:ext uri="{FF2B5EF4-FFF2-40B4-BE49-F238E27FC236}">
              <a16:creationId xmlns:a16="http://schemas.microsoft.com/office/drawing/2014/main" id="{6F15A11C-913B-4208-B8DD-DC151AD42756}"/>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9" name="フローチャート: 判断 428">
          <a:extLst>
            <a:ext uri="{FF2B5EF4-FFF2-40B4-BE49-F238E27FC236}">
              <a16:creationId xmlns:a16="http://schemas.microsoft.com/office/drawing/2014/main" id="{5BE90F40-3512-46B3-B08F-97B3AA2E9EBA}"/>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30" name="フローチャート: 判断 429">
          <a:extLst>
            <a:ext uri="{FF2B5EF4-FFF2-40B4-BE49-F238E27FC236}">
              <a16:creationId xmlns:a16="http://schemas.microsoft.com/office/drawing/2014/main" id="{BBFEE332-E780-4C3D-BFA8-D49D5554AA9A}"/>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5B1A6E8-B747-4016-A555-C0A70E1FBC0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688C807-88D1-4E66-9EDE-AC3D21AC018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2081C55-B1BE-4099-8762-12A818A7D5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284C751-B6B0-49EA-A166-310177BB38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94314D9-12C1-41AA-A3F0-D8C2B8BE748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158750</xdr:rowOff>
    </xdr:from>
    <xdr:to>
      <xdr:col>85</xdr:col>
      <xdr:colOff>177800</xdr:colOff>
      <xdr:row>37</xdr:row>
      <xdr:rowOff>88900</xdr:rowOff>
    </xdr:to>
    <xdr:sp macro="" textlink="">
      <xdr:nvSpPr>
        <xdr:cNvPr id="436" name="楕円 435">
          <a:extLst>
            <a:ext uri="{FF2B5EF4-FFF2-40B4-BE49-F238E27FC236}">
              <a16:creationId xmlns:a16="http://schemas.microsoft.com/office/drawing/2014/main" id="{0FFDF0F7-80F9-498B-997A-63384022D906}"/>
            </a:ext>
          </a:extLst>
        </xdr:cNvPr>
        <xdr:cNvSpPr/>
      </xdr:nvSpPr>
      <xdr:spPr>
        <a:xfrm>
          <a:off x="162687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10177</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A99B97CB-F4A1-4117-A19A-1D752DC2B925}"/>
            </a:ext>
          </a:extLst>
        </xdr:cNvPr>
        <xdr:cNvSpPr txBox="1"/>
      </xdr:nvSpPr>
      <xdr:spPr>
        <a:xfrm>
          <a:off x="16357600"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111125</xdr:rowOff>
    </xdr:from>
    <xdr:to>
      <xdr:col>81</xdr:col>
      <xdr:colOff>101600</xdr:colOff>
      <xdr:row>37</xdr:row>
      <xdr:rowOff>41275</xdr:rowOff>
    </xdr:to>
    <xdr:sp macro="" textlink="">
      <xdr:nvSpPr>
        <xdr:cNvPr id="438" name="楕円 437">
          <a:extLst>
            <a:ext uri="{FF2B5EF4-FFF2-40B4-BE49-F238E27FC236}">
              <a16:creationId xmlns:a16="http://schemas.microsoft.com/office/drawing/2014/main" id="{DC9ACBF6-758C-40C3-85A0-7F8C6C696FAA}"/>
            </a:ext>
          </a:extLst>
        </xdr:cNvPr>
        <xdr:cNvSpPr/>
      </xdr:nvSpPr>
      <xdr:spPr>
        <a:xfrm>
          <a:off x="15430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161925</xdr:rowOff>
    </xdr:from>
    <xdr:to>
      <xdr:col>85</xdr:col>
      <xdr:colOff>127000</xdr:colOff>
      <xdr:row>37</xdr:row>
      <xdr:rowOff>38100</xdr:rowOff>
    </xdr:to>
    <xdr:cxnSp macro="">
      <xdr:nvCxnSpPr>
        <xdr:cNvPr id="439" name="直線コネクタ 438">
          <a:extLst>
            <a:ext uri="{FF2B5EF4-FFF2-40B4-BE49-F238E27FC236}">
              <a16:creationId xmlns:a16="http://schemas.microsoft.com/office/drawing/2014/main" id="{C3CCA6E9-2FC8-4FE3-87B6-F963715F7395}"/>
            </a:ext>
          </a:extLst>
        </xdr:cNvPr>
        <xdr:cNvCxnSpPr/>
      </xdr:nvCxnSpPr>
      <xdr:spPr>
        <a:xfrm>
          <a:off x="15481300" y="63341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69215</xdr:rowOff>
    </xdr:from>
    <xdr:to>
      <xdr:col>76</xdr:col>
      <xdr:colOff>165100</xdr:colOff>
      <xdr:row>36</xdr:row>
      <xdr:rowOff>170815</xdr:rowOff>
    </xdr:to>
    <xdr:sp macro="" textlink="">
      <xdr:nvSpPr>
        <xdr:cNvPr id="440" name="楕円 439">
          <a:extLst>
            <a:ext uri="{FF2B5EF4-FFF2-40B4-BE49-F238E27FC236}">
              <a16:creationId xmlns:a16="http://schemas.microsoft.com/office/drawing/2014/main" id="{DDFA0579-9740-4FD9-9887-F426877D7CE1}"/>
            </a:ext>
          </a:extLst>
        </xdr:cNvPr>
        <xdr:cNvSpPr/>
      </xdr:nvSpPr>
      <xdr:spPr>
        <a:xfrm>
          <a:off x="14541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120015</xdr:rowOff>
    </xdr:from>
    <xdr:to>
      <xdr:col>81</xdr:col>
      <xdr:colOff>50800</xdr:colOff>
      <xdr:row>36</xdr:row>
      <xdr:rowOff>161925</xdr:rowOff>
    </xdr:to>
    <xdr:cxnSp macro="">
      <xdr:nvCxnSpPr>
        <xdr:cNvPr id="441" name="直線コネクタ 440">
          <a:extLst>
            <a:ext uri="{FF2B5EF4-FFF2-40B4-BE49-F238E27FC236}">
              <a16:creationId xmlns:a16="http://schemas.microsoft.com/office/drawing/2014/main" id="{02795766-35FF-41DF-B6C1-2B5EB78D8FB7}"/>
            </a:ext>
          </a:extLst>
        </xdr:cNvPr>
        <xdr:cNvCxnSpPr/>
      </xdr:nvCxnSpPr>
      <xdr:spPr>
        <a:xfrm>
          <a:off x="14592300" y="62922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15875</xdr:rowOff>
    </xdr:from>
    <xdr:to>
      <xdr:col>72</xdr:col>
      <xdr:colOff>38100</xdr:colOff>
      <xdr:row>36</xdr:row>
      <xdr:rowOff>117475</xdr:rowOff>
    </xdr:to>
    <xdr:sp macro="" textlink="">
      <xdr:nvSpPr>
        <xdr:cNvPr id="442" name="楕円 441">
          <a:extLst>
            <a:ext uri="{FF2B5EF4-FFF2-40B4-BE49-F238E27FC236}">
              <a16:creationId xmlns:a16="http://schemas.microsoft.com/office/drawing/2014/main" id="{0D6A7EE0-AD05-45A3-BE6D-0F50329692FC}"/>
            </a:ext>
          </a:extLst>
        </xdr:cNvPr>
        <xdr:cNvSpPr/>
      </xdr:nvSpPr>
      <xdr:spPr>
        <a:xfrm>
          <a:off x="13652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66675</xdr:rowOff>
    </xdr:from>
    <xdr:to>
      <xdr:col>76</xdr:col>
      <xdr:colOff>114300</xdr:colOff>
      <xdr:row>36</xdr:row>
      <xdr:rowOff>120015</xdr:rowOff>
    </xdr:to>
    <xdr:cxnSp macro="">
      <xdr:nvCxnSpPr>
        <xdr:cNvPr id="443" name="直線コネクタ 442">
          <a:extLst>
            <a:ext uri="{FF2B5EF4-FFF2-40B4-BE49-F238E27FC236}">
              <a16:creationId xmlns:a16="http://schemas.microsoft.com/office/drawing/2014/main" id="{924BB5F7-519E-4AC2-B8DB-45249080E051}"/>
            </a:ext>
          </a:extLst>
        </xdr:cNvPr>
        <xdr:cNvCxnSpPr/>
      </xdr:nvCxnSpPr>
      <xdr:spPr>
        <a:xfrm>
          <a:off x="13703300" y="623887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133985</xdr:rowOff>
    </xdr:from>
    <xdr:to>
      <xdr:col>67</xdr:col>
      <xdr:colOff>101600</xdr:colOff>
      <xdr:row>36</xdr:row>
      <xdr:rowOff>64135</xdr:rowOff>
    </xdr:to>
    <xdr:sp macro="" textlink="">
      <xdr:nvSpPr>
        <xdr:cNvPr id="444" name="楕円 443">
          <a:extLst>
            <a:ext uri="{FF2B5EF4-FFF2-40B4-BE49-F238E27FC236}">
              <a16:creationId xmlns:a16="http://schemas.microsoft.com/office/drawing/2014/main" id="{137DA239-6B06-4134-A3A2-31C5440B1B07}"/>
            </a:ext>
          </a:extLst>
        </xdr:cNvPr>
        <xdr:cNvSpPr/>
      </xdr:nvSpPr>
      <xdr:spPr>
        <a:xfrm>
          <a:off x="12763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xdr:rowOff>
    </xdr:from>
    <xdr:to>
      <xdr:col>71</xdr:col>
      <xdr:colOff>177800</xdr:colOff>
      <xdr:row>36</xdr:row>
      <xdr:rowOff>66675</xdr:rowOff>
    </xdr:to>
    <xdr:cxnSp macro="">
      <xdr:nvCxnSpPr>
        <xdr:cNvPr id="445" name="直線コネクタ 444">
          <a:extLst>
            <a:ext uri="{FF2B5EF4-FFF2-40B4-BE49-F238E27FC236}">
              <a16:creationId xmlns:a16="http://schemas.microsoft.com/office/drawing/2014/main" id="{B2AE1269-30AA-480B-AD50-0510847FF80C}"/>
            </a:ext>
          </a:extLst>
        </xdr:cNvPr>
        <xdr:cNvCxnSpPr/>
      </xdr:nvCxnSpPr>
      <xdr:spPr>
        <a:xfrm>
          <a:off x="12814300" y="61855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9A1D2C10-8081-4DD0-8CAA-969278B79263}"/>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830B71FB-A141-45D6-9DDE-5B46430FC273}"/>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D20C7E5F-D48F-4040-A895-A0FA6AB806FC}"/>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ADB5A8C3-6597-4506-B745-B568CC9329C5}"/>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57802</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2BB12FD4-10BF-41EA-93DC-24A510C65928}"/>
            </a:ext>
          </a:extLst>
        </xdr:cNvPr>
        <xdr:cNvSpPr txBox="1"/>
      </xdr:nvSpPr>
      <xdr:spPr>
        <a:xfrm>
          <a:off x="152660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15892</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DE199429-AC1F-410D-AE06-41C8453ED26D}"/>
            </a:ext>
          </a:extLst>
        </xdr:cNvPr>
        <xdr:cNvSpPr txBox="1"/>
      </xdr:nvSpPr>
      <xdr:spPr>
        <a:xfrm>
          <a:off x="143897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134002</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55C405D3-7447-4838-8E08-BFA86E4BB9F6}"/>
            </a:ext>
          </a:extLst>
        </xdr:cNvPr>
        <xdr:cNvSpPr txBox="1"/>
      </xdr:nvSpPr>
      <xdr:spPr>
        <a:xfrm>
          <a:off x="13500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80662</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34AC08E5-A770-450B-BE7D-9009F3142310}"/>
            </a:ext>
          </a:extLst>
        </xdr:cNvPr>
        <xdr:cNvSpPr txBox="1"/>
      </xdr:nvSpPr>
      <xdr:spPr>
        <a:xfrm>
          <a:off x="12611744" y="590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65FB2561-6772-466A-B3AC-8081F0BA50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A75D2222-7F69-41B8-8AB6-24B576F2E5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EB58498-5AD2-4827-9797-1E47472706F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D02870FB-507C-4102-85F0-118A0E696B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C6323AF-A9A2-4C8E-AA63-81482637015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CF1B1C9C-2D29-4573-8B2D-D0B5703E8A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7AB4182D-B189-4F49-9607-69516BEC70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47A12923-0816-4296-A377-00E1298D33A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6DD7C4BA-A483-476E-A2CE-685680F6104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B5818E61-A39D-4746-81F7-BE55A51DC96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82EA1651-262E-4442-A7DA-AD1449471B2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0075C275-81F1-4530-ABCC-57EEB43D231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FDB0B5E7-F89E-4F36-B370-7EC9DA00F3A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1341117F-73C2-4B37-AC96-0FD5227CA02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BA1D4A43-3759-4400-9F41-AA20E0C7DE7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DCB7FA45-256F-4646-A481-6D8D8A8041E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138E7F14-D441-4926-A3CF-F35A31879CE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12B5879E-1BC6-445B-9347-5BB06FA4727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CF1B0D03-4E90-4E89-A277-A8F856606E3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CEA86057-C050-4FA2-8858-CBC379DE065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652E38B1-E55B-42CB-82E2-5ACA70547F8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61600026-B7A2-4456-AD44-FF12F22199D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9C458756-59A5-4A1D-828C-FE94D3A104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7" name="直線コネクタ 476">
          <a:extLst>
            <a:ext uri="{FF2B5EF4-FFF2-40B4-BE49-F238E27FC236}">
              <a16:creationId xmlns:a16="http://schemas.microsoft.com/office/drawing/2014/main" id="{7795B4C3-5092-4D56-B1AB-4DEF45DB88AC}"/>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CA2C793D-172F-47A3-BD14-14AB155E9169}"/>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9" name="直線コネクタ 478">
          <a:extLst>
            <a:ext uri="{FF2B5EF4-FFF2-40B4-BE49-F238E27FC236}">
              <a16:creationId xmlns:a16="http://schemas.microsoft.com/office/drawing/2014/main" id="{56215543-C097-4E01-AF79-017C44E748FD}"/>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E03B3F94-436F-4831-9843-09BDF5C8AC79}"/>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81" name="直線コネクタ 480">
          <a:extLst>
            <a:ext uri="{FF2B5EF4-FFF2-40B4-BE49-F238E27FC236}">
              <a16:creationId xmlns:a16="http://schemas.microsoft.com/office/drawing/2014/main" id="{B812EC1E-DCFD-40A2-B3DD-6B0FA0B1FD26}"/>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86C23386-AB90-4F76-8141-47F94E4AD580}"/>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83" name="フローチャート: 判断 482">
          <a:extLst>
            <a:ext uri="{FF2B5EF4-FFF2-40B4-BE49-F238E27FC236}">
              <a16:creationId xmlns:a16="http://schemas.microsoft.com/office/drawing/2014/main" id="{8FBF259B-C531-4842-82DA-321E39231C4A}"/>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4" name="フローチャート: 判断 483">
          <a:extLst>
            <a:ext uri="{FF2B5EF4-FFF2-40B4-BE49-F238E27FC236}">
              <a16:creationId xmlns:a16="http://schemas.microsoft.com/office/drawing/2014/main" id="{909DA84F-45AF-46E1-9136-5643994DD65F}"/>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5" name="フローチャート: 判断 484">
          <a:extLst>
            <a:ext uri="{FF2B5EF4-FFF2-40B4-BE49-F238E27FC236}">
              <a16:creationId xmlns:a16="http://schemas.microsoft.com/office/drawing/2014/main" id="{79C4574E-4BB8-4AD7-9BE7-CC4E29FA9C50}"/>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6" name="フローチャート: 判断 485">
          <a:extLst>
            <a:ext uri="{FF2B5EF4-FFF2-40B4-BE49-F238E27FC236}">
              <a16:creationId xmlns:a16="http://schemas.microsoft.com/office/drawing/2014/main" id="{6872A58A-C177-4635-8EE7-641C7451394E}"/>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7" name="フローチャート: 判断 486">
          <a:extLst>
            <a:ext uri="{FF2B5EF4-FFF2-40B4-BE49-F238E27FC236}">
              <a16:creationId xmlns:a16="http://schemas.microsoft.com/office/drawing/2014/main" id="{DDDC8E68-552A-4B8D-9384-5321ED1FD801}"/>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37D09E7-541F-4577-9923-52F9E749B2C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E4BF8E9-FE30-4E22-97CD-7E001F8A884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008CFDC-C597-4D61-A6CD-4EEF8B41DB4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3D11395-8EE5-4E15-BDA5-AB1289EA416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9D1B446-1CE3-426F-9E42-551769CF771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121869</xdr:rowOff>
    </xdr:from>
    <xdr:to>
      <xdr:col>116</xdr:col>
      <xdr:colOff>114300</xdr:colOff>
      <xdr:row>41</xdr:row>
      <xdr:rowOff>52019</xdr:rowOff>
    </xdr:to>
    <xdr:sp macro="" textlink="">
      <xdr:nvSpPr>
        <xdr:cNvPr id="493" name="楕円 492">
          <a:extLst>
            <a:ext uri="{FF2B5EF4-FFF2-40B4-BE49-F238E27FC236}">
              <a16:creationId xmlns:a16="http://schemas.microsoft.com/office/drawing/2014/main" id="{3B230DEF-34C4-48C2-8937-6DA8B42F9109}"/>
            </a:ext>
          </a:extLst>
        </xdr:cNvPr>
        <xdr:cNvSpPr/>
      </xdr:nvSpPr>
      <xdr:spPr>
        <a:xfrm>
          <a:off x="22110700" y="697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100296</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1AE58F82-A60D-43A0-BC67-2F120327B9E2}"/>
            </a:ext>
          </a:extLst>
        </xdr:cNvPr>
        <xdr:cNvSpPr txBox="1"/>
      </xdr:nvSpPr>
      <xdr:spPr>
        <a:xfrm>
          <a:off x="22199600" y="695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130817</xdr:rowOff>
    </xdr:from>
    <xdr:to>
      <xdr:col>112</xdr:col>
      <xdr:colOff>38100</xdr:colOff>
      <xdr:row>41</xdr:row>
      <xdr:rowOff>60967</xdr:rowOff>
    </xdr:to>
    <xdr:sp macro="" textlink="">
      <xdr:nvSpPr>
        <xdr:cNvPr id="495" name="楕円 494">
          <a:extLst>
            <a:ext uri="{FF2B5EF4-FFF2-40B4-BE49-F238E27FC236}">
              <a16:creationId xmlns:a16="http://schemas.microsoft.com/office/drawing/2014/main" id="{F6F46E6D-A2B5-4190-B1C7-7AB94FE9D6AD}"/>
            </a:ext>
          </a:extLst>
        </xdr:cNvPr>
        <xdr:cNvSpPr/>
      </xdr:nvSpPr>
      <xdr:spPr>
        <a:xfrm>
          <a:off x="21272500" y="698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1219</xdr:rowOff>
    </xdr:from>
    <xdr:to>
      <xdr:col>116</xdr:col>
      <xdr:colOff>63500</xdr:colOff>
      <xdr:row>41</xdr:row>
      <xdr:rowOff>10167</xdr:rowOff>
    </xdr:to>
    <xdr:cxnSp macro="">
      <xdr:nvCxnSpPr>
        <xdr:cNvPr id="496" name="直線コネクタ 495">
          <a:extLst>
            <a:ext uri="{FF2B5EF4-FFF2-40B4-BE49-F238E27FC236}">
              <a16:creationId xmlns:a16="http://schemas.microsoft.com/office/drawing/2014/main" id="{C3A7259B-DB4B-47CB-9411-F0547ECF41C8}"/>
            </a:ext>
          </a:extLst>
        </xdr:cNvPr>
        <xdr:cNvCxnSpPr/>
      </xdr:nvCxnSpPr>
      <xdr:spPr>
        <a:xfrm flipV="1">
          <a:off x="21323300" y="7030669"/>
          <a:ext cx="838200" cy="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140706</xdr:rowOff>
    </xdr:from>
    <xdr:to>
      <xdr:col>107</xdr:col>
      <xdr:colOff>101600</xdr:colOff>
      <xdr:row>41</xdr:row>
      <xdr:rowOff>70856</xdr:rowOff>
    </xdr:to>
    <xdr:sp macro="" textlink="">
      <xdr:nvSpPr>
        <xdr:cNvPr id="497" name="楕円 496">
          <a:extLst>
            <a:ext uri="{FF2B5EF4-FFF2-40B4-BE49-F238E27FC236}">
              <a16:creationId xmlns:a16="http://schemas.microsoft.com/office/drawing/2014/main" id="{40FCFD4A-48A0-4A57-81DE-A716F98DFEC3}"/>
            </a:ext>
          </a:extLst>
        </xdr:cNvPr>
        <xdr:cNvSpPr/>
      </xdr:nvSpPr>
      <xdr:spPr>
        <a:xfrm>
          <a:off x="20383500" y="699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10167</xdr:rowOff>
    </xdr:from>
    <xdr:to>
      <xdr:col>111</xdr:col>
      <xdr:colOff>177800</xdr:colOff>
      <xdr:row>41</xdr:row>
      <xdr:rowOff>20056</xdr:rowOff>
    </xdr:to>
    <xdr:cxnSp macro="">
      <xdr:nvCxnSpPr>
        <xdr:cNvPr id="498" name="直線コネクタ 497">
          <a:extLst>
            <a:ext uri="{FF2B5EF4-FFF2-40B4-BE49-F238E27FC236}">
              <a16:creationId xmlns:a16="http://schemas.microsoft.com/office/drawing/2014/main" id="{FBD1D680-84D8-4522-BC28-47CEEE3F2691}"/>
            </a:ext>
          </a:extLst>
        </xdr:cNvPr>
        <xdr:cNvCxnSpPr/>
      </xdr:nvCxnSpPr>
      <xdr:spPr>
        <a:xfrm flipV="1">
          <a:off x="20434300" y="7039617"/>
          <a:ext cx="889000" cy="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147118</xdr:rowOff>
    </xdr:from>
    <xdr:to>
      <xdr:col>102</xdr:col>
      <xdr:colOff>165100</xdr:colOff>
      <xdr:row>41</xdr:row>
      <xdr:rowOff>77268</xdr:rowOff>
    </xdr:to>
    <xdr:sp macro="" textlink="">
      <xdr:nvSpPr>
        <xdr:cNvPr id="499" name="楕円 498">
          <a:extLst>
            <a:ext uri="{FF2B5EF4-FFF2-40B4-BE49-F238E27FC236}">
              <a16:creationId xmlns:a16="http://schemas.microsoft.com/office/drawing/2014/main" id="{856D4992-98FD-4FE1-A574-0EA5F37F8A0F}"/>
            </a:ext>
          </a:extLst>
        </xdr:cNvPr>
        <xdr:cNvSpPr/>
      </xdr:nvSpPr>
      <xdr:spPr>
        <a:xfrm>
          <a:off x="19494500" y="70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20056</xdr:rowOff>
    </xdr:from>
    <xdr:to>
      <xdr:col>107</xdr:col>
      <xdr:colOff>50800</xdr:colOff>
      <xdr:row>41</xdr:row>
      <xdr:rowOff>26468</xdr:rowOff>
    </xdr:to>
    <xdr:cxnSp macro="">
      <xdr:nvCxnSpPr>
        <xdr:cNvPr id="500" name="直線コネクタ 499">
          <a:extLst>
            <a:ext uri="{FF2B5EF4-FFF2-40B4-BE49-F238E27FC236}">
              <a16:creationId xmlns:a16="http://schemas.microsoft.com/office/drawing/2014/main" id="{686C17BD-B398-41B3-A35C-26586CF2AB47}"/>
            </a:ext>
          </a:extLst>
        </xdr:cNvPr>
        <xdr:cNvCxnSpPr/>
      </xdr:nvCxnSpPr>
      <xdr:spPr>
        <a:xfrm flipV="1">
          <a:off x="19545300" y="7049506"/>
          <a:ext cx="889000" cy="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151478</xdr:rowOff>
    </xdr:from>
    <xdr:to>
      <xdr:col>98</xdr:col>
      <xdr:colOff>38100</xdr:colOff>
      <xdr:row>41</xdr:row>
      <xdr:rowOff>81628</xdr:rowOff>
    </xdr:to>
    <xdr:sp macro="" textlink="">
      <xdr:nvSpPr>
        <xdr:cNvPr id="501" name="楕円 500">
          <a:extLst>
            <a:ext uri="{FF2B5EF4-FFF2-40B4-BE49-F238E27FC236}">
              <a16:creationId xmlns:a16="http://schemas.microsoft.com/office/drawing/2014/main" id="{0FDF4BCC-D99B-47D3-999D-564F19F82E54}"/>
            </a:ext>
          </a:extLst>
        </xdr:cNvPr>
        <xdr:cNvSpPr/>
      </xdr:nvSpPr>
      <xdr:spPr>
        <a:xfrm>
          <a:off x="18605500" y="700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26468</xdr:rowOff>
    </xdr:from>
    <xdr:to>
      <xdr:col>102</xdr:col>
      <xdr:colOff>114300</xdr:colOff>
      <xdr:row>41</xdr:row>
      <xdr:rowOff>30828</xdr:rowOff>
    </xdr:to>
    <xdr:cxnSp macro="">
      <xdr:nvCxnSpPr>
        <xdr:cNvPr id="502" name="直線コネクタ 501">
          <a:extLst>
            <a:ext uri="{FF2B5EF4-FFF2-40B4-BE49-F238E27FC236}">
              <a16:creationId xmlns:a16="http://schemas.microsoft.com/office/drawing/2014/main" id="{0F9231DE-A5A4-406A-ACFE-902CE9DD4C00}"/>
            </a:ext>
          </a:extLst>
        </xdr:cNvPr>
        <xdr:cNvCxnSpPr/>
      </xdr:nvCxnSpPr>
      <xdr:spPr>
        <a:xfrm flipV="1">
          <a:off x="18656300" y="7055918"/>
          <a:ext cx="889000" cy="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19648E1E-12E1-4A11-A5F8-B4EC20413DAE}"/>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DFD8137A-A5E1-4068-8E63-640F06210B01}"/>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5BEB4370-37CA-4C4B-A9A2-89DADB5E4A4F}"/>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2D6EF997-A170-4445-8EE2-66959499A6C4}"/>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52094</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8ADE2065-E71B-40D1-A158-3F266B58D186}"/>
            </a:ext>
          </a:extLst>
        </xdr:cNvPr>
        <xdr:cNvSpPr txBox="1"/>
      </xdr:nvSpPr>
      <xdr:spPr>
        <a:xfrm>
          <a:off x="21011095" y="708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61983</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F494A44A-30FA-4830-9236-5F5D9834195C}"/>
            </a:ext>
          </a:extLst>
        </xdr:cNvPr>
        <xdr:cNvSpPr txBox="1"/>
      </xdr:nvSpPr>
      <xdr:spPr>
        <a:xfrm>
          <a:off x="20167111" y="709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68395</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E3511BBD-DD78-4B98-A3A4-B761332A545A}"/>
            </a:ext>
          </a:extLst>
        </xdr:cNvPr>
        <xdr:cNvSpPr txBox="1"/>
      </xdr:nvSpPr>
      <xdr:spPr>
        <a:xfrm>
          <a:off x="19278111" y="70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72755</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A4607F71-D229-4530-A555-9C35B017818B}"/>
            </a:ext>
          </a:extLst>
        </xdr:cNvPr>
        <xdr:cNvSpPr txBox="1"/>
      </xdr:nvSpPr>
      <xdr:spPr>
        <a:xfrm>
          <a:off x="18389111" y="71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9F24D950-CE1F-4A58-BD69-0ECCEBA739E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4B7C5086-8655-4EE9-8FF1-DCBCF6689F4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9DB13D45-0DBC-4A92-8669-8FD09B7F394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26B1D130-9E20-496D-A90F-4402B121BF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59F4EBE5-C810-418C-AF48-F8F1694CCC3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FD86210E-4E31-474B-AEB7-01F62A398E3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803E96B1-F9BF-4866-94BE-85A67F9EDF6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3C047FB-F599-4238-817C-4F26D4DB03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DA2AC3BA-11D0-4FE9-A88F-92F96393E1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DAAA5F99-88E1-4191-8D0B-F0C3859497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5C5D0818-DF09-4620-AA6F-1AC89048F94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6AA03F0A-F34B-4D01-9D2E-2F733839DDE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AD6CFB21-29CD-4011-83EC-70CDC7DD07F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6D5A5A10-270E-49D3-AE26-2FF242B68BA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C63A3A6A-5D61-439A-B593-7A53FE6EE2A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CCF3715B-C7E7-44F1-98B0-6F1E3958CA4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D0F3675A-A607-47FD-A44F-0B4E334598D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30B44C1A-ADF3-4E5C-B394-1196E214E9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7B21DDB2-B36E-4222-BBC3-D387ACF36BA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AE15BE63-6906-4D6A-BA46-8C03AE9F933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AC96FCE2-8D95-4FFA-BA1E-CB5C63267C9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74A95E47-202E-4ABC-B476-9140464DB41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49B5D4D4-A764-4787-9B15-70375EAE920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33FE1BD8-FDFB-4822-8A3C-4CCEC1697FB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4BEC8895-C6C3-4E57-A503-BE6B065859B0}"/>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91C41643-F09C-40E0-85C0-BEAD5981D5E5}"/>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A7FAE60F-E982-4B21-BB9E-6202804DFB3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B1D3C582-DA7A-43A9-9509-B6B08D60A388}"/>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9" name="直線コネクタ 538">
          <a:extLst>
            <a:ext uri="{FF2B5EF4-FFF2-40B4-BE49-F238E27FC236}">
              <a16:creationId xmlns:a16="http://schemas.microsoft.com/office/drawing/2014/main" id="{F8E5E49C-EF67-4B0D-9D6F-5B5F0B0F7319}"/>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F3F9BF8E-4BA4-46B9-9285-FAAF93D7902C}"/>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41" name="フローチャート: 判断 540">
          <a:extLst>
            <a:ext uri="{FF2B5EF4-FFF2-40B4-BE49-F238E27FC236}">
              <a16:creationId xmlns:a16="http://schemas.microsoft.com/office/drawing/2014/main" id="{146CD575-C536-42A8-AE53-CFECBDBE3E79}"/>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42" name="フローチャート: 判断 541">
          <a:extLst>
            <a:ext uri="{FF2B5EF4-FFF2-40B4-BE49-F238E27FC236}">
              <a16:creationId xmlns:a16="http://schemas.microsoft.com/office/drawing/2014/main" id="{10CF640E-E94F-46EF-99B4-71EE3F5C0DED}"/>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43" name="フローチャート: 判断 542">
          <a:extLst>
            <a:ext uri="{FF2B5EF4-FFF2-40B4-BE49-F238E27FC236}">
              <a16:creationId xmlns:a16="http://schemas.microsoft.com/office/drawing/2014/main" id="{B63B7EA2-1FA0-436C-81B3-81B85F90EC76}"/>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4" name="フローチャート: 判断 543">
          <a:extLst>
            <a:ext uri="{FF2B5EF4-FFF2-40B4-BE49-F238E27FC236}">
              <a16:creationId xmlns:a16="http://schemas.microsoft.com/office/drawing/2014/main" id="{68BDD203-4E1D-4378-8427-BA6EA3A9F88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5" name="フローチャート: 判断 544">
          <a:extLst>
            <a:ext uri="{FF2B5EF4-FFF2-40B4-BE49-F238E27FC236}">
              <a16:creationId xmlns:a16="http://schemas.microsoft.com/office/drawing/2014/main" id="{87458949-CFDE-4725-9898-4309E3C5FC33}"/>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8FDBC9E-8EBD-4642-8A7C-771BE89BB12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E950396-FC98-430E-801F-DA34FF56F8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AB32B26-831D-4714-AFFB-4C7A93D979D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C6C7D7E-97CB-4611-953C-E5EF69F5BE7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DA05BEF-339C-4C99-AFC9-7C3A1AFABDD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78740</xdr:rowOff>
    </xdr:from>
    <xdr:to>
      <xdr:col>85</xdr:col>
      <xdr:colOff>177800</xdr:colOff>
      <xdr:row>60</xdr:row>
      <xdr:rowOff>8890</xdr:rowOff>
    </xdr:to>
    <xdr:sp macro="" textlink="">
      <xdr:nvSpPr>
        <xdr:cNvPr id="551" name="楕円 550">
          <a:extLst>
            <a:ext uri="{FF2B5EF4-FFF2-40B4-BE49-F238E27FC236}">
              <a16:creationId xmlns:a16="http://schemas.microsoft.com/office/drawing/2014/main" id="{F6CC5F79-9A0D-47F8-825D-DE1F08FF8FDF}"/>
            </a:ext>
          </a:extLst>
        </xdr:cNvPr>
        <xdr:cNvSpPr/>
      </xdr:nvSpPr>
      <xdr:spPr>
        <a:xfrm>
          <a:off x="16268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57167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FFA0AF17-A9A2-47AD-B4FE-49346FFC6FD7}"/>
            </a:ext>
          </a:extLst>
        </xdr:cNvPr>
        <xdr:cNvSpPr txBox="1"/>
      </xdr:nvSpPr>
      <xdr:spPr>
        <a:xfrm>
          <a:off x="1635760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53975</xdr:rowOff>
    </xdr:from>
    <xdr:to>
      <xdr:col>81</xdr:col>
      <xdr:colOff>101600</xdr:colOff>
      <xdr:row>59</xdr:row>
      <xdr:rowOff>155575</xdr:rowOff>
    </xdr:to>
    <xdr:sp macro="" textlink="">
      <xdr:nvSpPr>
        <xdr:cNvPr id="553" name="楕円 552">
          <a:extLst>
            <a:ext uri="{FF2B5EF4-FFF2-40B4-BE49-F238E27FC236}">
              <a16:creationId xmlns:a16="http://schemas.microsoft.com/office/drawing/2014/main" id="{6804423C-BAC1-44F8-BCF1-C162851DE59D}"/>
            </a:ext>
          </a:extLst>
        </xdr:cNvPr>
        <xdr:cNvSpPr/>
      </xdr:nvSpPr>
      <xdr:spPr>
        <a:xfrm>
          <a:off x="15430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104775</xdr:rowOff>
    </xdr:from>
    <xdr:to>
      <xdr:col>85</xdr:col>
      <xdr:colOff>127000</xdr:colOff>
      <xdr:row>59</xdr:row>
      <xdr:rowOff>129540</xdr:rowOff>
    </xdr:to>
    <xdr:cxnSp macro="">
      <xdr:nvCxnSpPr>
        <xdr:cNvPr id="554" name="直線コネクタ 553">
          <a:extLst>
            <a:ext uri="{FF2B5EF4-FFF2-40B4-BE49-F238E27FC236}">
              <a16:creationId xmlns:a16="http://schemas.microsoft.com/office/drawing/2014/main" id="{B45A6B91-A491-4831-8325-F7F76D192132}"/>
            </a:ext>
          </a:extLst>
        </xdr:cNvPr>
        <xdr:cNvCxnSpPr/>
      </xdr:nvCxnSpPr>
      <xdr:spPr>
        <a:xfrm>
          <a:off x="15481300" y="1022032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55" name="楕円 554">
          <a:extLst>
            <a:ext uri="{FF2B5EF4-FFF2-40B4-BE49-F238E27FC236}">
              <a16:creationId xmlns:a16="http://schemas.microsoft.com/office/drawing/2014/main" id="{C6880A7D-1724-4AF0-809C-4BAD9AD4C7EA}"/>
            </a:ext>
          </a:extLst>
        </xdr:cNvPr>
        <xdr:cNvSpPr/>
      </xdr:nvSpPr>
      <xdr:spPr>
        <a:xfrm>
          <a:off x="14541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104775</xdr:rowOff>
    </xdr:to>
    <xdr:cxnSp macro="">
      <xdr:nvCxnSpPr>
        <xdr:cNvPr id="556" name="直線コネクタ 555">
          <a:extLst>
            <a:ext uri="{FF2B5EF4-FFF2-40B4-BE49-F238E27FC236}">
              <a16:creationId xmlns:a16="http://schemas.microsoft.com/office/drawing/2014/main" id="{C390088D-D236-4CE9-B460-AA1ED5FD841C}"/>
            </a:ext>
          </a:extLst>
        </xdr:cNvPr>
        <xdr:cNvCxnSpPr/>
      </xdr:nvCxnSpPr>
      <xdr:spPr>
        <a:xfrm>
          <a:off x="14592300" y="101955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164465</xdr:rowOff>
    </xdr:from>
    <xdr:to>
      <xdr:col>72</xdr:col>
      <xdr:colOff>38100</xdr:colOff>
      <xdr:row>59</xdr:row>
      <xdr:rowOff>94615</xdr:rowOff>
    </xdr:to>
    <xdr:sp macro="" textlink="">
      <xdr:nvSpPr>
        <xdr:cNvPr id="557" name="楕円 556">
          <a:extLst>
            <a:ext uri="{FF2B5EF4-FFF2-40B4-BE49-F238E27FC236}">
              <a16:creationId xmlns:a16="http://schemas.microsoft.com/office/drawing/2014/main" id="{BAC09359-2F49-44D2-BEFB-1F4EF6402D25}"/>
            </a:ext>
          </a:extLst>
        </xdr:cNvPr>
        <xdr:cNvSpPr/>
      </xdr:nvSpPr>
      <xdr:spPr>
        <a:xfrm>
          <a:off x="13652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43815</xdr:rowOff>
    </xdr:from>
    <xdr:to>
      <xdr:col>76</xdr:col>
      <xdr:colOff>114300</xdr:colOff>
      <xdr:row>59</xdr:row>
      <xdr:rowOff>80010</xdr:rowOff>
    </xdr:to>
    <xdr:cxnSp macro="">
      <xdr:nvCxnSpPr>
        <xdr:cNvPr id="558" name="直線コネクタ 557">
          <a:extLst>
            <a:ext uri="{FF2B5EF4-FFF2-40B4-BE49-F238E27FC236}">
              <a16:creationId xmlns:a16="http://schemas.microsoft.com/office/drawing/2014/main" id="{16098633-C254-41D4-9219-972098C232B9}"/>
            </a:ext>
          </a:extLst>
        </xdr:cNvPr>
        <xdr:cNvCxnSpPr/>
      </xdr:nvCxnSpPr>
      <xdr:spPr>
        <a:xfrm>
          <a:off x="13703300" y="101593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143510</xdr:rowOff>
    </xdr:from>
    <xdr:to>
      <xdr:col>67</xdr:col>
      <xdr:colOff>101600</xdr:colOff>
      <xdr:row>59</xdr:row>
      <xdr:rowOff>73660</xdr:rowOff>
    </xdr:to>
    <xdr:sp macro="" textlink="">
      <xdr:nvSpPr>
        <xdr:cNvPr id="559" name="楕円 558">
          <a:extLst>
            <a:ext uri="{FF2B5EF4-FFF2-40B4-BE49-F238E27FC236}">
              <a16:creationId xmlns:a16="http://schemas.microsoft.com/office/drawing/2014/main" id="{DD83721C-E69D-4D02-A28B-C9F855372165}"/>
            </a:ext>
          </a:extLst>
        </xdr:cNvPr>
        <xdr:cNvSpPr/>
      </xdr:nvSpPr>
      <xdr:spPr>
        <a:xfrm>
          <a:off x="12763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22860</xdr:rowOff>
    </xdr:from>
    <xdr:to>
      <xdr:col>71</xdr:col>
      <xdr:colOff>177800</xdr:colOff>
      <xdr:row>59</xdr:row>
      <xdr:rowOff>43815</xdr:rowOff>
    </xdr:to>
    <xdr:cxnSp macro="">
      <xdr:nvCxnSpPr>
        <xdr:cNvPr id="560" name="直線コネクタ 559">
          <a:extLst>
            <a:ext uri="{FF2B5EF4-FFF2-40B4-BE49-F238E27FC236}">
              <a16:creationId xmlns:a16="http://schemas.microsoft.com/office/drawing/2014/main" id="{3D1D206C-757B-4F3B-A377-B748B79FE862}"/>
            </a:ext>
          </a:extLst>
        </xdr:cNvPr>
        <xdr:cNvCxnSpPr/>
      </xdr:nvCxnSpPr>
      <xdr:spPr>
        <a:xfrm>
          <a:off x="12814300" y="101384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E67A4894-BA9F-4A67-8697-DBE286CB45D9}"/>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33292757-BF2E-465B-83F2-E95F12BE433A}"/>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64F05570-3491-4BFC-A0CF-419AA9630153}"/>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56CB54FB-B917-43B1-A757-97D81335D447}"/>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146702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D3603A59-82B8-4EC2-9104-450049880346}"/>
            </a:ext>
          </a:extLst>
        </xdr:cNvPr>
        <xdr:cNvSpPr txBox="1"/>
      </xdr:nvSpPr>
      <xdr:spPr>
        <a:xfrm>
          <a:off x="15266044" y="102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D60A75C1-327B-4A74-93F5-CC5B505D9881}"/>
            </a:ext>
          </a:extLst>
        </xdr:cNvPr>
        <xdr:cNvSpPr txBox="1"/>
      </xdr:nvSpPr>
      <xdr:spPr>
        <a:xfrm>
          <a:off x="14389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85742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7E8D5F96-2B66-4202-B9E1-19AA4488D383}"/>
            </a:ext>
          </a:extLst>
        </xdr:cNvPr>
        <xdr:cNvSpPr txBox="1"/>
      </xdr:nvSpPr>
      <xdr:spPr>
        <a:xfrm>
          <a:off x="135007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64787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B882D27A-CF5C-4B50-9F66-935C709AB96B}"/>
            </a:ext>
          </a:extLst>
        </xdr:cNvPr>
        <xdr:cNvSpPr txBox="1"/>
      </xdr:nvSpPr>
      <xdr:spPr>
        <a:xfrm>
          <a:off x="12611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103E93FF-9725-48E0-B57A-68170F57260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FDD22642-881D-4B57-AA42-F725EA1B2B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D24F6D35-8EC6-45A0-80AB-E0D9A46FA69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CA28584E-D950-42C8-9C61-6B63C59D7D5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D1A4E2EA-0463-406F-B6FF-1160CD44F58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5F65647C-819B-42C5-A3F7-4665481130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56DAAD19-BFCB-4548-8CBE-163FD0D6113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BFD7A922-939E-483D-81DB-7E0270B493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F70B6EE7-91D8-41BA-BFA5-CB7CB035FF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CC8B6274-DC71-4E9E-8CA9-B6965CC4CCB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E9F49C28-6068-40B5-ABC1-CBF4CD3CDCE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71B260D2-C0C9-47F1-820B-5B175A77B21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92CF88BF-7DF1-49BC-9D0B-E958E8B9A44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91D833B0-FE0E-461A-915D-88755B8C0C8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1977732D-53A4-400F-8783-CCC087A096B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B0455DF4-4E4C-43DF-B28B-5810D3A0E39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342F8B0A-38C9-449F-8317-7542721C169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BF09F2E5-9BEB-4F8F-9BE6-46FC07F80F6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916415FC-6EBE-4E92-B764-C4B7C34E181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92607439-1A49-4B2E-A93B-CA03D40D4B2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8A1962BF-91A4-4C53-B060-7160190CA5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90" name="直線コネクタ 589">
          <a:extLst>
            <a:ext uri="{FF2B5EF4-FFF2-40B4-BE49-F238E27FC236}">
              <a16:creationId xmlns:a16="http://schemas.microsoft.com/office/drawing/2014/main" id="{1DAE3A09-AC8B-4EF9-BBC2-E3C9548FD13B}"/>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FBB84C40-FF69-4167-AA12-7FF8E1AD50F7}"/>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92" name="直線コネクタ 591">
          <a:extLst>
            <a:ext uri="{FF2B5EF4-FFF2-40B4-BE49-F238E27FC236}">
              <a16:creationId xmlns:a16="http://schemas.microsoft.com/office/drawing/2014/main" id="{5D503840-03FA-4134-BE60-D709DC0AB0E5}"/>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54BA1A06-CC4E-4F0F-B9A3-E807F08F3BF8}"/>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94" name="直線コネクタ 593">
          <a:extLst>
            <a:ext uri="{FF2B5EF4-FFF2-40B4-BE49-F238E27FC236}">
              <a16:creationId xmlns:a16="http://schemas.microsoft.com/office/drawing/2014/main" id="{7603A90F-5773-4EFD-A579-97B9A0FFEFD8}"/>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5E2288B8-22B2-4A10-8881-66B92A7E0893}"/>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96" name="フローチャート: 判断 595">
          <a:extLst>
            <a:ext uri="{FF2B5EF4-FFF2-40B4-BE49-F238E27FC236}">
              <a16:creationId xmlns:a16="http://schemas.microsoft.com/office/drawing/2014/main" id="{2635C32F-7311-45AC-BD1F-76DBA6B900C7}"/>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97" name="フローチャート: 判断 596">
          <a:extLst>
            <a:ext uri="{FF2B5EF4-FFF2-40B4-BE49-F238E27FC236}">
              <a16:creationId xmlns:a16="http://schemas.microsoft.com/office/drawing/2014/main" id="{72A93269-B4F4-4150-A4A1-4ABAA8A292B4}"/>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98" name="フローチャート: 判断 597">
          <a:extLst>
            <a:ext uri="{FF2B5EF4-FFF2-40B4-BE49-F238E27FC236}">
              <a16:creationId xmlns:a16="http://schemas.microsoft.com/office/drawing/2014/main" id="{ABB4DEC2-19DB-4258-9995-5592109AD045}"/>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99" name="フローチャート: 判断 598">
          <a:extLst>
            <a:ext uri="{FF2B5EF4-FFF2-40B4-BE49-F238E27FC236}">
              <a16:creationId xmlns:a16="http://schemas.microsoft.com/office/drawing/2014/main" id="{26DA100A-51AD-4BCF-AE4F-0580BDEDAC82}"/>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00" name="フローチャート: 判断 599">
          <a:extLst>
            <a:ext uri="{FF2B5EF4-FFF2-40B4-BE49-F238E27FC236}">
              <a16:creationId xmlns:a16="http://schemas.microsoft.com/office/drawing/2014/main" id="{7EDDCEB9-505E-4555-ACC5-EFA374C3C9F6}"/>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BFC3754-9A17-4E77-A8F9-54AC79CD94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F891C52-D268-4804-9B16-707D199A7B7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43034A6-0E39-4767-98C3-E6A831E20C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4105410-0358-462C-8DB6-65C3257D582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D611EB6-9D89-4330-B615-B0F17A9D91B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42926</xdr:rowOff>
    </xdr:from>
    <xdr:to>
      <xdr:col>116</xdr:col>
      <xdr:colOff>114300</xdr:colOff>
      <xdr:row>59</xdr:row>
      <xdr:rowOff>144526</xdr:rowOff>
    </xdr:to>
    <xdr:sp macro="" textlink="">
      <xdr:nvSpPr>
        <xdr:cNvPr id="606" name="楕円 605">
          <a:extLst>
            <a:ext uri="{FF2B5EF4-FFF2-40B4-BE49-F238E27FC236}">
              <a16:creationId xmlns:a16="http://schemas.microsoft.com/office/drawing/2014/main" id="{54DCAE53-8D56-4403-855F-63678D9B257D}"/>
            </a:ext>
          </a:extLst>
        </xdr:cNvPr>
        <xdr:cNvSpPr/>
      </xdr:nvSpPr>
      <xdr:spPr>
        <a:xfrm>
          <a:off x="221107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65803</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A8C4B00A-B4D4-43FA-BFD1-230627281828}"/>
            </a:ext>
          </a:extLst>
        </xdr:cNvPr>
        <xdr:cNvSpPr txBox="1"/>
      </xdr:nvSpPr>
      <xdr:spPr>
        <a:xfrm>
          <a:off x="22199600" y="1000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70358</xdr:rowOff>
    </xdr:from>
    <xdr:to>
      <xdr:col>112</xdr:col>
      <xdr:colOff>38100</xdr:colOff>
      <xdr:row>60</xdr:row>
      <xdr:rowOff>508</xdr:rowOff>
    </xdr:to>
    <xdr:sp macro="" textlink="">
      <xdr:nvSpPr>
        <xdr:cNvPr id="608" name="楕円 607">
          <a:extLst>
            <a:ext uri="{FF2B5EF4-FFF2-40B4-BE49-F238E27FC236}">
              <a16:creationId xmlns:a16="http://schemas.microsoft.com/office/drawing/2014/main" id="{DF734EF1-2DFC-4955-80A6-A4968EC2E18D}"/>
            </a:ext>
          </a:extLst>
        </xdr:cNvPr>
        <xdr:cNvSpPr/>
      </xdr:nvSpPr>
      <xdr:spPr>
        <a:xfrm>
          <a:off x="21272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93726</xdr:rowOff>
    </xdr:from>
    <xdr:to>
      <xdr:col>116</xdr:col>
      <xdr:colOff>63500</xdr:colOff>
      <xdr:row>59</xdr:row>
      <xdr:rowOff>121158</xdr:rowOff>
    </xdr:to>
    <xdr:cxnSp macro="">
      <xdr:nvCxnSpPr>
        <xdr:cNvPr id="609" name="直線コネクタ 608">
          <a:extLst>
            <a:ext uri="{FF2B5EF4-FFF2-40B4-BE49-F238E27FC236}">
              <a16:creationId xmlns:a16="http://schemas.microsoft.com/office/drawing/2014/main" id="{EEA05275-CE40-4051-9397-CF426CA59369}"/>
            </a:ext>
          </a:extLst>
        </xdr:cNvPr>
        <xdr:cNvCxnSpPr/>
      </xdr:nvCxnSpPr>
      <xdr:spPr>
        <a:xfrm flipV="1">
          <a:off x="21323300" y="1020927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100076</xdr:rowOff>
    </xdr:from>
    <xdr:to>
      <xdr:col>107</xdr:col>
      <xdr:colOff>101600</xdr:colOff>
      <xdr:row>60</xdr:row>
      <xdr:rowOff>30226</xdr:rowOff>
    </xdr:to>
    <xdr:sp macro="" textlink="">
      <xdr:nvSpPr>
        <xdr:cNvPr id="610" name="楕円 609">
          <a:extLst>
            <a:ext uri="{FF2B5EF4-FFF2-40B4-BE49-F238E27FC236}">
              <a16:creationId xmlns:a16="http://schemas.microsoft.com/office/drawing/2014/main" id="{1535938A-AA54-4831-B0E3-39C9B752CA57}"/>
            </a:ext>
          </a:extLst>
        </xdr:cNvPr>
        <xdr:cNvSpPr/>
      </xdr:nvSpPr>
      <xdr:spPr>
        <a:xfrm>
          <a:off x="20383500" y="1021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121158</xdr:rowOff>
    </xdr:from>
    <xdr:to>
      <xdr:col>111</xdr:col>
      <xdr:colOff>177800</xdr:colOff>
      <xdr:row>59</xdr:row>
      <xdr:rowOff>150876</xdr:rowOff>
    </xdr:to>
    <xdr:cxnSp macro="">
      <xdr:nvCxnSpPr>
        <xdr:cNvPr id="611" name="直線コネクタ 610">
          <a:extLst>
            <a:ext uri="{FF2B5EF4-FFF2-40B4-BE49-F238E27FC236}">
              <a16:creationId xmlns:a16="http://schemas.microsoft.com/office/drawing/2014/main" id="{4DB8C9BA-4C5D-41A6-B4AD-C721C036B216}"/>
            </a:ext>
          </a:extLst>
        </xdr:cNvPr>
        <xdr:cNvCxnSpPr/>
      </xdr:nvCxnSpPr>
      <xdr:spPr>
        <a:xfrm flipV="1">
          <a:off x="20434300" y="1023670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122936</xdr:rowOff>
    </xdr:from>
    <xdr:to>
      <xdr:col>102</xdr:col>
      <xdr:colOff>165100</xdr:colOff>
      <xdr:row>60</xdr:row>
      <xdr:rowOff>53086</xdr:rowOff>
    </xdr:to>
    <xdr:sp macro="" textlink="">
      <xdr:nvSpPr>
        <xdr:cNvPr id="612" name="楕円 611">
          <a:extLst>
            <a:ext uri="{FF2B5EF4-FFF2-40B4-BE49-F238E27FC236}">
              <a16:creationId xmlns:a16="http://schemas.microsoft.com/office/drawing/2014/main" id="{0D85F3B8-1770-42C8-BDA1-A51E9EB37205}"/>
            </a:ext>
          </a:extLst>
        </xdr:cNvPr>
        <xdr:cNvSpPr/>
      </xdr:nvSpPr>
      <xdr:spPr>
        <a:xfrm>
          <a:off x="19494500" y="102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150876</xdr:rowOff>
    </xdr:from>
    <xdr:to>
      <xdr:col>107</xdr:col>
      <xdr:colOff>50800</xdr:colOff>
      <xdr:row>60</xdr:row>
      <xdr:rowOff>2286</xdr:rowOff>
    </xdr:to>
    <xdr:cxnSp macro="">
      <xdr:nvCxnSpPr>
        <xdr:cNvPr id="613" name="直線コネクタ 612">
          <a:extLst>
            <a:ext uri="{FF2B5EF4-FFF2-40B4-BE49-F238E27FC236}">
              <a16:creationId xmlns:a16="http://schemas.microsoft.com/office/drawing/2014/main" id="{9D2A2FA3-51CE-41F5-A3D9-6903C23ABCB2}"/>
            </a:ext>
          </a:extLst>
        </xdr:cNvPr>
        <xdr:cNvCxnSpPr/>
      </xdr:nvCxnSpPr>
      <xdr:spPr>
        <a:xfrm flipV="1">
          <a:off x="19545300" y="102664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141224</xdr:rowOff>
    </xdr:from>
    <xdr:to>
      <xdr:col>98</xdr:col>
      <xdr:colOff>38100</xdr:colOff>
      <xdr:row>60</xdr:row>
      <xdr:rowOff>71374</xdr:rowOff>
    </xdr:to>
    <xdr:sp macro="" textlink="">
      <xdr:nvSpPr>
        <xdr:cNvPr id="614" name="楕円 613">
          <a:extLst>
            <a:ext uri="{FF2B5EF4-FFF2-40B4-BE49-F238E27FC236}">
              <a16:creationId xmlns:a16="http://schemas.microsoft.com/office/drawing/2014/main" id="{132D03DF-7B00-4AD3-BACE-014675B6207C}"/>
            </a:ext>
          </a:extLst>
        </xdr:cNvPr>
        <xdr:cNvSpPr/>
      </xdr:nvSpPr>
      <xdr:spPr>
        <a:xfrm>
          <a:off x="186055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2286</xdr:rowOff>
    </xdr:from>
    <xdr:to>
      <xdr:col>102</xdr:col>
      <xdr:colOff>114300</xdr:colOff>
      <xdr:row>60</xdr:row>
      <xdr:rowOff>20574</xdr:rowOff>
    </xdr:to>
    <xdr:cxnSp macro="">
      <xdr:nvCxnSpPr>
        <xdr:cNvPr id="615" name="直線コネクタ 614">
          <a:extLst>
            <a:ext uri="{FF2B5EF4-FFF2-40B4-BE49-F238E27FC236}">
              <a16:creationId xmlns:a16="http://schemas.microsoft.com/office/drawing/2014/main" id="{4E807771-0F24-432A-8100-0B9C5E2C8FD5}"/>
            </a:ext>
          </a:extLst>
        </xdr:cNvPr>
        <xdr:cNvCxnSpPr/>
      </xdr:nvCxnSpPr>
      <xdr:spPr>
        <a:xfrm flipV="1">
          <a:off x="18656300" y="1028928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616" name="n_1aveValue【保健センター・保健所】&#10;一人当たり面積">
          <a:extLst>
            <a:ext uri="{FF2B5EF4-FFF2-40B4-BE49-F238E27FC236}">
              <a16:creationId xmlns:a16="http://schemas.microsoft.com/office/drawing/2014/main" id="{F4CCC287-AE4A-49F1-967A-4BE5CB1A3BB0}"/>
            </a:ext>
          </a:extLst>
        </xdr:cNvPr>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617" name="n_2aveValue【保健センター・保健所】&#10;一人当たり面積">
          <a:extLst>
            <a:ext uri="{FF2B5EF4-FFF2-40B4-BE49-F238E27FC236}">
              <a16:creationId xmlns:a16="http://schemas.microsoft.com/office/drawing/2014/main" id="{EBF2BC40-D0A9-4403-AC19-02DDC393076F}"/>
            </a:ext>
          </a:extLst>
        </xdr:cNvPr>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618" name="n_3aveValue【保健センター・保健所】&#10;一人当たり面積">
          <a:extLst>
            <a:ext uri="{FF2B5EF4-FFF2-40B4-BE49-F238E27FC236}">
              <a16:creationId xmlns:a16="http://schemas.microsoft.com/office/drawing/2014/main" id="{EBD5EE87-C7A4-44FF-9CCC-16EBE5394134}"/>
            </a:ext>
          </a:extLst>
        </xdr:cNvPr>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619" name="n_4aveValue【保健センター・保健所】&#10;一人当たり面積">
          <a:extLst>
            <a:ext uri="{FF2B5EF4-FFF2-40B4-BE49-F238E27FC236}">
              <a16:creationId xmlns:a16="http://schemas.microsoft.com/office/drawing/2014/main" id="{5E0A657E-5083-4727-B789-C761D3EE443B}"/>
            </a:ext>
          </a:extLst>
        </xdr:cNvPr>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17035</xdr:rowOff>
    </xdr:from>
    <xdr:ext cx="469744" cy="259045"/>
    <xdr:sp macro="" textlink="">
      <xdr:nvSpPr>
        <xdr:cNvPr id="620" name="n_1mainValue【保健センター・保健所】&#10;一人当たり面積">
          <a:extLst>
            <a:ext uri="{FF2B5EF4-FFF2-40B4-BE49-F238E27FC236}">
              <a16:creationId xmlns:a16="http://schemas.microsoft.com/office/drawing/2014/main" id="{50952F8C-4482-424E-9D43-2EC5816400D5}"/>
            </a:ext>
          </a:extLst>
        </xdr:cNvPr>
        <xdr:cNvSpPr txBox="1"/>
      </xdr:nvSpPr>
      <xdr:spPr>
        <a:xfrm>
          <a:off x="210757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46753</xdr:rowOff>
    </xdr:from>
    <xdr:ext cx="469744" cy="259045"/>
    <xdr:sp macro="" textlink="">
      <xdr:nvSpPr>
        <xdr:cNvPr id="621" name="n_2mainValue【保健センター・保健所】&#10;一人当たり面積">
          <a:extLst>
            <a:ext uri="{FF2B5EF4-FFF2-40B4-BE49-F238E27FC236}">
              <a16:creationId xmlns:a16="http://schemas.microsoft.com/office/drawing/2014/main" id="{A47BE196-E9BF-4CC2-96EB-7411D4C3AFF7}"/>
            </a:ext>
          </a:extLst>
        </xdr:cNvPr>
        <xdr:cNvSpPr txBox="1"/>
      </xdr:nvSpPr>
      <xdr:spPr>
        <a:xfrm>
          <a:off x="20199427" y="99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69613</xdr:rowOff>
    </xdr:from>
    <xdr:ext cx="469744" cy="259045"/>
    <xdr:sp macro="" textlink="">
      <xdr:nvSpPr>
        <xdr:cNvPr id="622" name="n_3mainValue【保健センター・保健所】&#10;一人当たり面積">
          <a:extLst>
            <a:ext uri="{FF2B5EF4-FFF2-40B4-BE49-F238E27FC236}">
              <a16:creationId xmlns:a16="http://schemas.microsoft.com/office/drawing/2014/main" id="{DCEE5B86-205F-4066-9B5D-8CBB76563BA2}"/>
            </a:ext>
          </a:extLst>
        </xdr:cNvPr>
        <xdr:cNvSpPr txBox="1"/>
      </xdr:nvSpPr>
      <xdr:spPr>
        <a:xfrm>
          <a:off x="19310427" y="1001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87901</xdr:rowOff>
    </xdr:from>
    <xdr:ext cx="469744" cy="259045"/>
    <xdr:sp macro="" textlink="">
      <xdr:nvSpPr>
        <xdr:cNvPr id="623" name="n_4mainValue【保健センター・保健所】&#10;一人当たり面積">
          <a:extLst>
            <a:ext uri="{FF2B5EF4-FFF2-40B4-BE49-F238E27FC236}">
              <a16:creationId xmlns:a16="http://schemas.microsoft.com/office/drawing/2014/main" id="{4CADE01F-0D38-47AA-84C6-E13D0D346363}"/>
            </a:ext>
          </a:extLst>
        </xdr:cNvPr>
        <xdr:cNvSpPr txBox="1"/>
      </xdr:nvSpPr>
      <xdr:spPr>
        <a:xfrm>
          <a:off x="18421427" y="1003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D9D6519F-D76D-47E3-ADC1-765A04750EE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21F9AA24-945F-4F90-AB4D-3EA137A18A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C754EB28-F3F8-4477-BF00-0A57F360DB6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4BB6ABC2-E849-49EE-9628-7C301977144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B9D25C4-9CA2-4C64-AAE6-EDA21FF449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478E1296-2A43-4B13-83EF-2F937C96925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3EEC296C-BB89-4E71-B721-0A962B344CE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46D9CA88-FCE6-4FFC-BB92-5770E19ECAF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F73B20AC-209D-4C3B-B0E6-38B4E995CC7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6BA1EA2C-114E-498D-93B7-15ED559383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3B1154A3-C019-4D44-AEF1-20CF67F523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C319B2A1-B697-4FD5-B89E-2F6868A7E92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4264C1F1-2934-423A-A440-1FFC9BEEA0B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65428205-E6BF-4863-B064-C59C78CC77C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DB7E57F-E277-4966-91D4-943183BD427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AE24A52D-3033-41F3-B32F-654CF31C80F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C8DFB38B-8168-4DEF-AE09-B748AC514F3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FFC4EED5-B25C-483B-AB7C-D643C17AE1D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37B059E4-D215-4042-8C47-58AD23C336D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F565F4B9-C849-4168-9960-191EB702D1B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1B907E52-6910-4CF6-9C9C-C7AD674FB4A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AA89BA0A-02CF-4FFA-8D8E-32548320E10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51217E46-651C-42C0-A37A-3F23F3CE8C0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6EB3E186-F5D0-48E0-B106-329E1B7EF0D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1A8898C5-102D-417B-BA7E-6DFDB163896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F3B6DEBC-F7F2-41C1-AACC-1DAA8A874E06}"/>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7C3C2B49-0440-4460-A85E-9ED88E17C6E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974F633A-2EF5-4A6C-9AEB-EED1A0E5064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2D2E50C2-ABE2-493A-A97C-4ACD662F06C6}"/>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53" name="直線コネクタ 652">
          <a:extLst>
            <a:ext uri="{FF2B5EF4-FFF2-40B4-BE49-F238E27FC236}">
              <a16:creationId xmlns:a16="http://schemas.microsoft.com/office/drawing/2014/main" id="{50952CE3-677D-4F00-BF21-00A649C6535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B8D48EE8-D217-491E-AA89-CFD1D0B1B629}"/>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55" name="フローチャート: 判断 654">
          <a:extLst>
            <a:ext uri="{FF2B5EF4-FFF2-40B4-BE49-F238E27FC236}">
              <a16:creationId xmlns:a16="http://schemas.microsoft.com/office/drawing/2014/main" id="{D481E267-B982-4ED9-B124-E4E73204B778}"/>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56" name="フローチャート: 判断 655">
          <a:extLst>
            <a:ext uri="{FF2B5EF4-FFF2-40B4-BE49-F238E27FC236}">
              <a16:creationId xmlns:a16="http://schemas.microsoft.com/office/drawing/2014/main" id="{70400DA7-9B8F-40FC-824F-1E98E59C969A}"/>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57" name="フローチャート: 判断 656">
          <a:extLst>
            <a:ext uri="{FF2B5EF4-FFF2-40B4-BE49-F238E27FC236}">
              <a16:creationId xmlns:a16="http://schemas.microsoft.com/office/drawing/2014/main" id="{2A963387-E6A8-4F16-8E8A-29643F8DFAB3}"/>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58" name="フローチャート: 判断 657">
          <a:extLst>
            <a:ext uri="{FF2B5EF4-FFF2-40B4-BE49-F238E27FC236}">
              <a16:creationId xmlns:a16="http://schemas.microsoft.com/office/drawing/2014/main" id="{97C70C81-AACE-4CE4-99A5-1889A58C3CC9}"/>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59" name="フローチャート: 判断 658">
          <a:extLst>
            <a:ext uri="{FF2B5EF4-FFF2-40B4-BE49-F238E27FC236}">
              <a16:creationId xmlns:a16="http://schemas.microsoft.com/office/drawing/2014/main" id="{C1C3D0F8-059E-4091-BEE3-C8CD516F4A8F}"/>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9FCE085-CDF7-49FC-8376-9855E3D8EE4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51220C4-B396-4A6C-A804-E133EF2E9E1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49E6A1F-A758-4B79-BE9B-F6568CE74E5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E770F73-066F-4DF1-BEA2-BA2DFCCD6FC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3E2991D-25B5-49C5-8616-534D468DC9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73842</xdr:rowOff>
    </xdr:from>
    <xdr:to>
      <xdr:col>85</xdr:col>
      <xdr:colOff>177800</xdr:colOff>
      <xdr:row>82</xdr:row>
      <xdr:rowOff>3992</xdr:rowOff>
    </xdr:to>
    <xdr:sp macro="" textlink="">
      <xdr:nvSpPr>
        <xdr:cNvPr id="665" name="楕円 664">
          <a:extLst>
            <a:ext uri="{FF2B5EF4-FFF2-40B4-BE49-F238E27FC236}">
              <a16:creationId xmlns:a16="http://schemas.microsoft.com/office/drawing/2014/main" id="{58024C4C-5928-4C2B-8548-E0D3B5738F2F}"/>
            </a:ext>
          </a:extLst>
        </xdr:cNvPr>
        <xdr:cNvSpPr/>
      </xdr:nvSpPr>
      <xdr:spPr>
        <a:xfrm>
          <a:off x="162687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96719</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637FEFE1-7C7F-4AA8-BC2B-538380F6CC80}"/>
            </a:ext>
          </a:extLst>
        </xdr:cNvPr>
        <xdr:cNvSpPr txBox="1"/>
      </xdr:nvSpPr>
      <xdr:spPr>
        <a:xfrm>
          <a:off x="16357600" y="1381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49349</xdr:rowOff>
    </xdr:from>
    <xdr:to>
      <xdr:col>81</xdr:col>
      <xdr:colOff>101600</xdr:colOff>
      <xdr:row>81</xdr:row>
      <xdr:rowOff>150949</xdr:rowOff>
    </xdr:to>
    <xdr:sp macro="" textlink="">
      <xdr:nvSpPr>
        <xdr:cNvPr id="667" name="楕円 666">
          <a:extLst>
            <a:ext uri="{FF2B5EF4-FFF2-40B4-BE49-F238E27FC236}">
              <a16:creationId xmlns:a16="http://schemas.microsoft.com/office/drawing/2014/main" id="{4DFF94F8-40DB-4346-917E-CF8F97A79D46}"/>
            </a:ext>
          </a:extLst>
        </xdr:cNvPr>
        <xdr:cNvSpPr/>
      </xdr:nvSpPr>
      <xdr:spPr>
        <a:xfrm>
          <a:off x="15430500" y="1393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100149</xdr:rowOff>
    </xdr:from>
    <xdr:to>
      <xdr:col>85</xdr:col>
      <xdr:colOff>127000</xdr:colOff>
      <xdr:row>81</xdr:row>
      <xdr:rowOff>124642</xdr:rowOff>
    </xdr:to>
    <xdr:cxnSp macro="">
      <xdr:nvCxnSpPr>
        <xdr:cNvPr id="668" name="直線コネクタ 667">
          <a:extLst>
            <a:ext uri="{FF2B5EF4-FFF2-40B4-BE49-F238E27FC236}">
              <a16:creationId xmlns:a16="http://schemas.microsoft.com/office/drawing/2014/main" id="{A9358E35-9699-4776-89CC-1179AE7CA8DD}"/>
            </a:ext>
          </a:extLst>
        </xdr:cNvPr>
        <xdr:cNvCxnSpPr/>
      </xdr:nvCxnSpPr>
      <xdr:spPr>
        <a:xfrm>
          <a:off x="15481300" y="1398759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24856</xdr:rowOff>
    </xdr:from>
    <xdr:to>
      <xdr:col>76</xdr:col>
      <xdr:colOff>165100</xdr:colOff>
      <xdr:row>81</xdr:row>
      <xdr:rowOff>126456</xdr:rowOff>
    </xdr:to>
    <xdr:sp macro="" textlink="">
      <xdr:nvSpPr>
        <xdr:cNvPr id="669" name="楕円 668">
          <a:extLst>
            <a:ext uri="{FF2B5EF4-FFF2-40B4-BE49-F238E27FC236}">
              <a16:creationId xmlns:a16="http://schemas.microsoft.com/office/drawing/2014/main" id="{A70A10C2-1466-4DA8-9148-058C035240E0}"/>
            </a:ext>
          </a:extLst>
        </xdr:cNvPr>
        <xdr:cNvSpPr/>
      </xdr:nvSpPr>
      <xdr:spPr>
        <a:xfrm>
          <a:off x="14541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75656</xdr:rowOff>
    </xdr:from>
    <xdr:to>
      <xdr:col>81</xdr:col>
      <xdr:colOff>50800</xdr:colOff>
      <xdr:row>81</xdr:row>
      <xdr:rowOff>100149</xdr:rowOff>
    </xdr:to>
    <xdr:cxnSp macro="">
      <xdr:nvCxnSpPr>
        <xdr:cNvPr id="670" name="直線コネクタ 669">
          <a:extLst>
            <a:ext uri="{FF2B5EF4-FFF2-40B4-BE49-F238E27FC236}">
              <a16:creationId xmlns:a16="http://schemas.microsoft.com/office/drawing/2014/main" id="{CE7F894C-10C6-455E-93CF-FD837D310BC3}"/>
            </a:ext>
          </a:extLst>
        </xdr:cNvPr>
        <xdr:cNvCxnSpPr/>
      </xdr:nvCxnSpPr>
      <xdr:spPr>
        <a:xfrm>
          <a:off x="14592300" y="1396310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39551</xdr:rowOff>
    </xdr:from>
    <xdr:to>
      <xdr:col>72</xdr:col>
      <xdr:colOff>38100</xdr:colOff>
      <xdr:row>81</xdr:row>
      <xdr:rowOff>141151</xdr:rowOff>
    </xdr:to>
    <xdr:sp macro="" textlink="">
      <xdr:nvSpPr>
        <xdr:cNvPr id="671" name="楕円 670">
          <a:extLst>
            <a:ext uri="{FF2B5EF4-FFF2-40B4-BE49-F238E27FC236}">
              <a16:creationId xmlns:a16="http://schemas.microsoft.com/office/drawing/2014/main" id="{73479695-03A9-4A6A-A6AE-C22DABE4A754}"/>
            </a:ext>
          </a:extLst>
        </xdr:cNvPr>
        <xdr:cNvSpPr/>
      </xdr:nvSpPr>
      <xdr:spPr>
        <a:xfrm>
          <a:off x="13652500" y="1392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75656</xdr:rowOff>
    </xdr:from>
    <xdr:to>
      <xdr:col>76</xdr:col>
      <xdr:colOff>114300</xdr:colOff>
      <xdr:row>81</xdr:row>
      <xdr:rowOff>90351</xdr:rowOff>
    </xdr:to>
    <xdr:cxnSp macro="">
      <xdr:nvCxnSpPr>
        <xdr:cNvPr id="672" name="直線コネクタ 671">
          <a:extLst>
            <a:ext uri="{FF2B5EF4-FFF2-40B4-BE49-F238E27FC236}">
              <a16:creationId xmlns:a16="http://schemas.microsoft.com/office/drawing/2014/main" id="{044D87C7-6B74-418C-A8D0-C79AAE815750}"/>
            </a:ext>
          </a:extLst>
        </xdr:cNvPr>
        <xdr:cNvCxnSpPr/>
      </xdr:nvCxnSpPr>
      <xdr:spPr>
        <a:xfrm flipV="1">
          <a:off x="13703300" y="1396310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1995</xdr:rowOff>
    </xdr:from>
    <xdr:to>
      <xdr:col>67</xdr:col>
      <xdr:colOff>101600</xdr:colOff>
      <xdr:row>81</xdr:row>
      <xdr:rowOff>103595</xdr:rowOff>
    </xdr:to>
    <xdr:sp macro="" textlink="">
      <xdr:nvSpPr>
        <xdr:cNvPr id="673" name="楕円 672">
          <a:extLst>
            <a:ext uri="{FF2B5EF4-FFF2-40B4-BE49-F238E27FC236}">
              <a16:creationId xmlns:a16="http://schemas.microsoft.com/office/drawing/2014/main" id="{B39EF045-EDF2-46FE-8C0B-8FE08EB25535}"/>
            </a:ext>
          </a:extLst>
        </xdr:cNvPr>
        <xdr:cNvSpPr/>
      </xdr:nvSpPr>
      <xdr:spPr>
        <a:xfrm>
          <a:off x="12763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52795</xdr:rowOff>
    </xdr:from>
    <xdr:to>
      <xdr:col>71</xdr:col>
      <xdr:colOff>177800</xdr:colOff>
      <xdr:row>81</xdr:row>
      <xdr:rowOff>90351</xdr:rowOff>
    </xdr:to>
    <xdr:cxnSp macro="">
      <xdr:nvCxnSpPr>
        <xdr:cNvPr id="674" name="直線コネクタ 673">
          <a:extLst>
            <a:ext uri="{FF2B5EF4-FFF2-40B4-BE49-F238E27FC236}">
              <a16:creationId xmlns:a16="http://schemas.microsoft.com/office/drawing/2014/main" id="{5AA91DC3-63C1-48EF-98C1-7CEA51159FE6}"/>
            </a:ext>
          </a:extLst>
        </xdr:cNvPr>
        <xdr:cNvCxnSpPr/>
      </xdr:nvCxnSpPr>
      <xdr:spPr>
        <a:xfrm>
          <a:off x="12814300" y="1394024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675" name="n_1aveValue【消防施設】&#10;有形固定資産減価償却率">
          <a:extLst>
            <a:ext uri="{FF2B5EF4-FFF2-40B4-BE49-F238E27FC236}">
              <a16:creationId xmlns:a16="http://schemas.microsoft.com/office/drawing/2014/main" id="{F3CF21BD-914C-4461-B8B5-CDF3BA4F8FAC}"/>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676" name="n_2aveValue【消防施設】&#10;有形固定資産減価償却率">
          <a:extLst>
            <a:ext uri="{FF2B5EF4-FFF2-40B4-BE49-F238E27FC236}">
              <a16:creationId xmlns:a16="http://schemas.microsoft.com/office/drawing/2014/main" id="{8B5E1BA0-DDD3-404D-8C0F-B94075002719}"/>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677" name="n_3aveValue【消防施設】&#10;有形固定資産減価償却率">
          <a:extLst>
            <a:ext uri="{FF2B5EF4-FFF2-40B4-BE49-F238E27FC236}">
              <a16:creationId xmlns:a16="http://schemas.microsoft.com/office/drawing/2014/main" id="{B49BFC1E-F89C-4DB2-A8C8-C7B2A5C43255}"/>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678" name="n_4aveValue【消防施設】&#10;有形固定資産減価償却率">
          <a:extLst>
            <a:ext uri="{FF2B5EF4-FFF2-40B4-BE49-F238E27FC236}">
              <a16:creationId xmlns:a16="http://schemas.microsoft.com/office/drawing/2014/main" id="{DF26BC90-CACA-4764-BBAA-8254C4280BC2}"/>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167476</xdr:rowOff>
    </xdr:from>
    <xdr:ext cx="405111" cy="259045"/>
    <xdr:sp macro="" textlink="">
      <xdr:nvSpPr>
        <xdr:cNvPr id="679" name="n_1mainValue【消防施設】&#10;有形固定資産減価償却率">
          <a:extLst>
            <a:ext uri="{FF2B5EF4-FFF2-40B4-BE49-F238E27FC236}">
              <a16:creationId xmlns:a16="http://schemas.microsoft.com/office/drawing/2014/main" id="{B072B346-EE64-465F-94A6-1FEC5AF162DF}"/>
            </a:ext>
          </a:extLst>
        </xdr:cNvPr>
        <xdr:cNvSpPr txBox="1"/>
      </xdr:nvSpPr>
      <xdr:spPr>
        <a:xfrm>
          <a:off x="15266044" y="1371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142983</xdr:rowOff>
    </xdr:from>
    <xdr:ext cx="405111" cy="259045"/>
    <xdr:sp macro="" textlink="">
      <xdr:nvSpPr>
        <xdr:cNvPr id="680" name="n_2mainValue【消防施設】&#10;有形固定資産減価償却率">
          <a:extLst>
            <a:ext uri="{FF2B5EF4-FFF2-40B4-BE49-F238E27FC236}">
              <a16:creationId xmlns:a16="http://schemas.microsoft.com/office/drawing/2014/main" id="{A58E560A-6263-43ED-A68C-E6B142189505}"/>
            </a:ext>
          </a:extLst>
        </xdr:cNvPr>
        <xdr:cNvSpPr txBox="1"/>
      </xdr:nvSpPr>
      <xdr:spPr>
        <a:xfrm>
          <a:off x="14389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157678</xdr:rowOff>
    </xdr:from>
    <xdr:ext cx="405111" cy="259045"/>
    <xdr:sp macro="" textlink="">
      <xdr:nvSpPr>
        <xdr:cNvPr id="681" name="n_3mainValue【消防施設】&#10;有形固定資産減価償却率">
          <a:extLst>
            <a:ext uri="{FF2B5EF4-FFF2-40B4-BE49-F238E27FC236}">
              <a16:creationId xmlns:a16="http://schemas.microsoft.com/office/drawing/2014/main" id="{F3CBB0FC-E224-4774-B84F-B6D1FCDE0652}"/>
            </a:ext>
          </a:extLst>
        </xdr:cNvPr>
        <xdr:cNvSpPr txBox="1"/>
      </xdr:nvSpPr>
      <xdr:spPr>
        <a:xfrm>
          <a:off x="13500744" y="1370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120122</xdr:rowOff>
    </xdr:from>
    <xdr:ext cx="405111" cy="259045"/>
    <xdr:sp macro="" textlink="">
      <xdr:nvSpPr>
        <xdr:cNvPr id="682" name="n_4mainValue【消防施設】&#10;有形固定資産減価償却率">
          <a:extLst>
            <a:ext uri="{FF2B5EF4-FFF2-40B4-BE49-F238E27FC236}">
              <a16:creationId xmlns:a16="http://schemas.microsoft.com/office/drawing/2014/main" id="{EBD4684C-4DC7-497B-8789-2E680273944E}"/>
            </a:ext>
          </a:extLst>
        </xdr:cNvPr>
        <xdr:cNvSpPr txBox="1"/>
      </xdr:nvSpPr>
      <xdr:spPr>
        <a:xfrm>
          <a:off x="12611744" y="136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4C4BBFE0-C136-410D-97D4-9C4FD8535F6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383F81B9-8FF5-4316-BF63-1E7EFA9FA7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FD2141FD-B0F6-40C7-AC8A-8C747D66E0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8F7D4057-12C5-467C-88C2-04F97B5677A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A4B2D386-0001-4392-AABD-B20C6B6957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FB04547C-21BD-4475-A571-C3CECD9496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5BFA4A30-9E50-4EA7-8468-3A799CE5C82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7FEE48AC-7223-4A3C-B849-4601104D5F2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972D34E2-E5EC-41E8-A920-A35201B7583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46AF107-863E-43C9-B26A-7F6E46AC341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E8FC06E0-42EA-4CD6-8CCE-D30A4E44AA1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80BAF67D-6C98-4AE2-8A38-089B858668C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B8FECE97-CE42-421A-B868-E290357D705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579F7EFB-97C6-43A9-98C6-9AC725AE235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FF551343-AAC9-419C-96FE-29D3F31E188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2C67EBD2-109D-42EA-861B-E251AB9B262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A9633F41-FF07-48BD-8B54-919D320F4B0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17898AE0-DD7F-4CA5-B6B3-674F136A501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323E44C8-47B7-44E0-A05F-C088AECCCFB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476AC39F-C851-418E-B8E4-84185304AD0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7A35FCD6-D8A6-4740-92DA-4115F77C1EF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2B21B0E1-C194-4386-A08E-40F247D64A8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65DAE763-269E-46FA-8E1C-5B5E83212A3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39DE56DA-7B63-49C3-A878-2C95B7F792A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CA1609BE-823D-40B0-A75C-0621CEDCCD4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708" name="直線コネクタ 707">
          <a:extLst>
            <a:ext uri="{FF2B5EF4-FFF2-40B4-BE49-F238E27FC236}">
              <a16:creationId xmlns:a16="http://schemas.microsoft.com/office/drawing/2014/main" id="{A50367B3-9243-4A4D-ABBA-BC0A976C9825}"/>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709" name="【消防施設】&#10;一人当たり面積最小値テキスト">
          <a:extLst>
            <a:ext uri="{FF2B5EF4-FFF2-40B4-BE49-F238E27FC236}">
              <a16:creationId xmlns:a16="http://schemas.microsoft.com/office/drawing/2014/main" id="{137638A4-F635-4043-8C47-AC192153260A}"/>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710" name="直線コネクタ 709">
          <a:extLst>
            <a:ext uri="{FF2B5EF4-FFF2-40B4-BE49-F238E27FC236}">
              <a16:creationId xmlns:a16="http://schemas.microsoft.com/office/drawing/2014/main" id="{E2DC29BB-C4BD-41BF-983B-9FDD592A5368}"/>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711" name="【消防施設】&#10;一人当たり面積最大値テキスト">
          <a:extLst>
            <a:ext uri="{FF2B5EF4-FFF2-40B4-BE49-F238E27FC236}">
              <a16:creationId xmlns:a16="http://schemas.microsoft.com/office/drawing/2014/main" id="{F8C8C817-C4A7-4D0C-8BE0-052F734E177D}"/>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712" name="直線コネクタ 711">
          <a:extLst>
            <a:ext uri="{FF2B5EF4-FFF2-40B4-BE49-F238E27FC236}">
              <a16:creationId xmlns:a16="http://schemas.microsoft.com/office/drawing/2014/main" id="{72FB5BC3-E553-4864-9569-5D225F4BBC46}"/>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713" name="【消防施設】&#10;一人当たり面積平均値テキスト">
          <a:extLst>
            <a:ext uri="{FF2B5EF4-FFF2-40B4-BE49-F238E27FC236}">
              <a16:creationId xmlns:a16="http://schemas.microsoft.com/office/drawing/2014/main" id="{85BF2B0D-D95E-4355-A4AC-C9CF239CCECD}"/>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4" name="フローチャート: 判断 713">
          <a:extLst>
            <a:ext uri="{FF2B5EF4-FFF2-40B4-BE49-F238E27FC236}">
              <a16:creationId xmlns:a16="http://schemas.microsoft.com/office/drawing/2014/main" id="{EA2537FD-68A3-452F-AAD5-C524779DC118}"/>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715" name="フローチャート: 判断 714">
          <a:extLst>
            <a:ext uri="{FF2B5EF4-FFF2-40B4-BE49-F238E27FC236}">
              <a16:creationId xmlns:a16="http://schemas.microsoft.com/office/drawing/2014/main" id="{26919262-CE9A-4309-80C9-4884243D96F9}"/>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16" name="フローチャート: 判断 715">
          <a:extLst>
            <a:ext uri="{FF2B5EF4-FFF2-40B4-BE49-F238E27FC236}">
              <a16:creationId xmlns:a16="http://schemas.microsoft.com/office/drawing/2014/main" id="{872863AC-4058-4F1B-A957-3877B440F985}"/>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717" name="フローチャート: 判断 716">
          <a:extLst>
            <a:ext uri="{FF2B5EF4-FFF2-40B4-BE49-F238E27FC236}">
              <a16:creationId xmlns:a16="http://schemas.microsoft.com/office/drawing/2014/main" id="{82A19510-18E0-40DA-928C-951984851361}"/>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718" name="フローチャート: 判断 717">
          <a:extLst>
            <a:ext uri="{FF2B5EF4-FFF2-40B4-BE49-F238E27FC236}">
              <a16:creationId xmlns:a16="http://schemas.microsoft.com/office/drawing/2014/main" id="{BBA3B3C3-EB47-4C7D-BAED-2C55F5DAC291}"/>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07D9CB3-6E77-40FE-B8EE-99D38B3FCE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5DA574A-B302-4F04-B21D-F3F66C6D3B8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0D999F6-AF5F-49CD-85CA-B88AA59FDB3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8798782-949A-46C7-B4A7-F525489D1E4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FB84C07-BD34-448D-86D9-CF1E473D5F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54792</xdr:rowOff>
    </xdr:from>
    <xdr:to>
      <xdr:col>116</xdr:col>
      <xdr:colOff>114300</xdr:colOff>
      <xdr:row>84</xdr:row>
      <xdr:rowOff>156392</xdr:rowOff>
    </xdr:to>
    <xdr:sp macro="" textlink="">
      <xdr:nvSpPr>
        <xdr:cNvPr id="724" name="楕円 723">
          <a:extLst>
            <a:ext uri="{FF2B5EF4-FFF2-40B4-BE49-F238E27FC236}">
              <a16:creationId xmlns:a16="http://schemas.microsoft.com/office/drawing/2014/main" id="{391DBA40-FFF3-479C-8399-1827C0BF1208}"/>
            </a:ext>
          </a:extLst>
        </xdr:cNvPr>
        <xdr:cNvSpPr/>
      </xdr:nvSpPr>
      <xdr:spPr>
        <a:xfrm>
          <a:off x="22110700" y="1445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77669</xdr:rowOff>
    </xdr:from>
    <xdr:ext cx="469744" cy="259045"/>
    <xdr:sp macro="" textlink="">
      <xdr:nvSpPr>
        <xdr:cNvPr id="725" name="【消防施設】&#10;一人当たり面積該当値テキスト">
          <a:extLst>
            <a:ext uri="{FF2B5EF4-FFF2-40B4-BE49-F238E27FC236}">
              <a16:creationId xmlns:a16="http://schemas.microsoft.com/office/drawing/2014/main" id="{C4F4646A-71A1-4E72-B9BA-26DB972B396C}"/>
            </a:ext>
          </a:extLst>
        </xdr:cNvPr>
        <xdr:cNvSpPr txBox="1"/>
      </xdr:nvSpPr>
      <xdr:spPr>
        <a:xfrm>
          <a:off x="22199600" y="1430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60234</xdr:rowOff>
    </xdr:from>
    <xdr:to>
      <xdr:col>112</xdr:col>
      <xdr:colOff>38100</xdr:colOff>
      <xdr:row>84</xdr:row>
      <xdr:rowOff>161834</xdr:rowOff>
    </xdr:to>
    <xdr:sp macro="" textlink="">
      <xdr:nvSpPr>
        <xdr:cNvPr id="726" name="楕円 725">
          <a:extLst>
            <a:ext uri="{FF2B5EF4-FFF2-40B4-BE49-F238E27FC236}">
              <a16:creationId xmlns:a16="http://schemas.microsoft.com/office/drawing/2014/main" id="{323F0DDD-493F-4911-AAF3-021A7791B577}"/>
            </a:ext>
          </a:extLst>
        </xdr:cNvPr>
        <xdr:cNvSpPr/>
      </xdr:nvSpPr>
      <xdr:spPr>
        <a:xfrm>
          <a:off x="21272500" y="1446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105592</xdr:rowOff>
    </xdr:from>
    <xdr:to>
      <xdr:col>116</xdr:col>
      <xdr:colOff>63500</xdr:colOff>
      <xdr:row>84</xdr:row>
      <xdr:rowOff>111034</xdr:rowOff>
    </xdr:to>
    <xdr:cxnSp macro="">
      <xdr:nvCxnSpPr>
        <xdr:cNvPr id="727" name="直線コネクタ 726">
          <a:extLst>
            <a:ext uri="{FF2B5EF4-FFF2-40B4-BE49-F238E27FC236}">
              <a16:creationId xmlns:a16="http://schemas.microsoft.com/office/drawing/2014/main" id="{67F34EFE-9F6F-4B26-B26B-A3137257613D}"/>
            </a:ext>
          </a:extLst>
        </xdr:cNvPr>
        <xdr:cNvCxnSpPr/>
      </xdr:nvCxnSpPr>
      <xdr:spPr>
        <a:xfrm flipV="1">
          <a:off x="21323300" y="14507392"/>
          <a:ext cx="8382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67855</xdr:rowOff>
    </xdr:from>
    <xdr:to>
      <xdr:col>107</xdr:col>
      <xdr:colOff>101600</xdr:colOff>
      <xdr:row>84</xdr:row>
      <xdr:rowOff>169455</xdr:rowOff>
    </xdr:to>
    <xdr:sp macro="" textlink="">
      <xdr:nvSpPr>
        <xdr:cNvPr id="728" name="楕円 727">
          <a:extLst>
            <a:ext uri="{FF2B5EF4-FFF2-40B4-BE49-F238E27FC236}">
              <a16:creationId xmlns:a16="http://schemas.microsoft.com/office/drawing/2014/main" id="{2E3C0B7C-661B-4113-B305-B72F46A43961}"/>
            </a:ext>
          </a:extLst>
        </xdr:cNvPr>
        <xdr:cNvSpPr/>
      </xdr:nvSpPr>
      <xdr:spPr>
        <a:xfrm>
          <a:off x="20383500" y="1446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111034</xdr:rowOff>
    </xdr:from>
    <xdr:to>
      <xdr:col>111</xdr:col>
      <xdr:colOff>177800</xdr:colOff>
      <xdr:row>84</xdr:row>
      <xdr:rowOff>118655</xdr:rowOff>
    </xdr:to>
    <xdr:cxnSp macro="">
      <xdr:nvCxnSpPr>
        <xdr:cNvPr id="729" name="直線コネクタ 728">
          <a:extLst>
            <a:ext uri="{FF2B5EF4-FFF2-40B4-BE49-F238E27FC236}">
              <a16:creationId xmlns:a16="http://schemas.microsoft.com/office/drawing/2014/main" id="{AD1C4C45-A427-4835-9310-072C8ADEDB54}"/>
            </a:ext>
          </a:extLst>
        </xdr:cNvPr>
        <xdr:cNvCxnSpPr/>
      </xdr:nvCxnSpPr>
      <xdr:spPr>
        <a:xfrm flipV="1">
          <a:off x="20434300" y="14512834"/>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87449</xdr:rowOff>
    </xdr:from>
    <xdr:to>
      <xdr:col>102</xdr:col>
      <xdr:colOff>165100</xdr:colOff>
      <xdr:row>85</xdr:row>
      <xdr:rowOff>17599</xdr:rowOff>
    </xdr:to>
    <xdr:sp macro="" textlink="">
      <xdr:nvSpPr>
        <xdr:cNvPr id="730" name="楕円 729">
          <a:extLst>
            <a:ext uri="{FF2B5EF4-FFF2-40B4-BE49-F238E27FC236}">
              <a16:creationId xmlns:a16="http://schemas.microsoft.com/office/drawing/2014/main" id="{ACF206F9-7D51-4681-97C6-77F64087608C}"/>
            </a:ext>
          </a:extLst>
        </xdr:cNvPr>
        <xdr:cNvSpPr/>
      </xdr:nvSpPr>
      <xdr:spPr>
        <a:xfrm>
          <a:off x="19494500" y="144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118655</xdr:rowOff>
    </xdr:from>
    <xdr:to>
      <xdr:col>107</xdr:col>
      <xdr:colOff>50800</xdr:colOff>
      <xdr:row>84</xdr:row>
      <xdr:rowOff>138249</xdr:rowOff>
    </xdr:to>
    <xdr:cxnSp macro="">
      <xdr:nvCxnSpPr>
        <xdr:cNvPr id="731" name="直線コネクタ 730">
          <a:extLst>
            <a:ext uri="{FF2B5EF4-FFF2-40B4-BE49-F238E27FC236}">
              <a16:creationId xmlns:a16="http://schemas.microsoft.com/office/drawing/2014/main" id="{A9E98497-807E-44E6-BE77-A286B96F92CE}"/>
            </a:ext>
          </a:extLst>
        </xdr:cNvPr>
        <xdr:cNvCxnSpPr/>
      </xdr:nvCxnSpPr>
      <xdr:spPr>
        <a:xfrm flipV="1">
          <a:off x="19545300" y="145204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97245</xdr:rowOff>
    </xdr:from>
    <xdr:to>
      <xdr:col>98</xdr:col>
      <xdr:colOff>38100</xdr:colOff>
      <xdr:row>85</xdr:row>
      <xdr:rowOff>27395</xdr:rowOff>
    </xdr:to>
    <xdr:sp macro="" textlink="">
      <xdr:nvSpPr>
        <xdr:cNvPr id="732" name="楕円 731">
          <a:extLst>
            <a:ext uri="{FF2B5EF4-FFF2-40B4-BE49-F238E27FC236}">
              <a16:creationId xmlns:a16="http://schemas.microsoft.com/office/drawing/2014/main" id="{FAB18E68-1C39-4743-ACD7-520A5D8B3991}"/>
            </a:ext>
          </a:extLst>
        </xdr:cNvPr>
        <xdr:cNvSpPr/>
      </xdr:nvSpPr>
      <xdr:spPr>
        <a:xfrm>
          <a:off x="18605500" y="1449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138249</xdr:rowOff>
    </xdr:from>
    <xdr:to>
      <xdr:col>102</xdr:col>
      <xdr:colOff>114300</xdr:colOff>
      <xdr:row>84</xdr:row>
      <xdr:rowOff>148045</xdr:rowOff>
    </xdr:to>
    <xdr:cxnSp macro="">
      <xdr:nvCxnSpPr>
        <xdr:cNvPr id="733" name="直線コネクタ 732">
          <a:extLst>
            <a:ext uri="{FF2B5EF4-FFF2-40B4-BE49-F238E27FC236}">
              <a16:creationId xmlns:a16="http://schemas.microsoft.com/office/drawing/2014/main" id="{A210920E-61B6-461C-B254-C0DB4727F458}"/>
            </a:ext>
          </a:extLst>
        </xdr:cNvPr>
        <xdr:cNvCxnSpPr/>
      </xdr:nvCxnSpPr>
      <xdr:spPr>
        <a:xfrm flipV="1">
          <a:off x="18656300" y="145400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734" name="n_1aveValue【消防施設】&#10;一人当たり面積">
          <a:extLst>
            <a:ext uri="{FF2B5EF4-FFF2-40B4-BE49-F238E27FC236}">
              <a16:creationId xmlns:a16="http://schemas.microsoft.com/office/drawing/2014/main" id="{063AD8A6-9910-4C09-985B-181C65B93C08}"/>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735" name="n_2aveValue【消防施設】&#10;一人当たり面積">
          <a:extLst>
            <a:ext uri="{FF2B5EF4-FFF2-40B4-BE49-F238E27FC236}">
              <a16:creationId xmlns:a16="http://schemas.microsoft.com/office/drawing/2014/main" id="{E6C485F4-7C43-4A92-92C7-7E7F37E87AF1}"/>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736" name="n_3aveValue【消防施設】&#10;一人当たり面積">
          <a:extLst>
            <a:ext uri="{FF2B5EF4-FFF2-40B4-BE49-F238E27FC236}">
              <a16:creationId xmlns:a16="http://schemas.microsoft.com/office/drawing/2014/main" id="{23FE5576-B733-4D4B-B3AB-C6E81B4C4641}"/>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737" name="n_4aveValue【消防施設】&#10;一人当たり面積">
          <a:extLst>
            <a:ext uri="{FF2B5EF4-FFF2-40B4-BE49-F238E27FC236}">
              <a16:creationId xmlns:a16="http://schemas.microsoft.com/office/drawing/2014/main" id="{A9653D62-CBBB-40B5-AA99-7250FC65FAD1}"/>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6911</xdr:rowOff>
    </xdr:from>
    <xdr:ext cx="469744" cy="259045"/>
    <xdr:sp macro="" textlink="">
      <xdr:nvSpPr>
        <xdr:cNvPr id="738" name="n_1mainValue【消防施設】&#10;一人当たり面積">
          <a:extLst>
            <a:ext uri="{FF2B5EF4-FFF2-40B4-BE49-F238E27FC236}">
              <a16:creationId xmlns:a16="http://schemas.microsoft.com/office/drawing/2014/main" id="{37AAA087-3D37-458F-9F07-0F34F8DC2D70}"/>
            </a:ext>
          </a:extLst>
        </xdr:cNvPr>
        <xdr:cNvSpPr txBox="1"/>
      </xdr:nvSpPr>
      <xdr:spPr>
        <a:xfrm>
          <a:off x="21075727" y="1423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14532</xdr:rowOff>
    </xdr:from>
    <xdr:ext cx="469744" cy="259045"/>
    <xdr:sp macro="" textlink="">
      <xdr:nvSpPr>
        <xdr:cNvPr id="739" name="n_2mainValue【消防施設】&#10;一人当たり面積">
          <a:extLst>
            <a:ext uri="{FF2B5EF4-FFF2-40B4-BE49-F238E27FC236}">
              <a16:creationId xmlns:a16="http://schemas.microsoft.com/office/drawing/2014/main" id="{CAAA466B-903A-4978-833A-F507598884B9}"/>
            </a:ext>
          </a:extLst>
        </xdr:cNvPr>
        <xdr:cNvSpPr txBox="1"/>
      </xdr:nvSpPr>
      <xdr:spPr>
        <a:xfrm>
          <a:off x="20199427" y="1424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34126</xdr:rowOff>
    </xdr:from>
    <xdr:ext cx="469744" cy="259045"/>
    <xdr:sp macro="" textlink="">
      <xdr:nvSpPr>
        <xdr:cNvPr id="740" name="n_3mainValue【消防施設】&#10;一人当たり面積">
          <a:extLst>
            <a:ext uri="{FF2B5EF4-FFF2-40B4-BE49-F238E27FC236}">
              <a16:creationId xmlns:a16="http://schemas.microsoft.com/office/drawing/2014/main" id="{D2571713-1D2B-4E6D-8D79-8B718FF5A9CB}"/>
            </a:ext>
          </a:extLst>
        </xdr:cNvPr>
        <xdr:cNvSpPr txBox="1"/>
      </xdr:nvSpPr>
      <xdr:spPr>
        <a:xfrm>
          <a:off x="19310427" y="1426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43922</xdr:rowOff>
    </xdr:from>
    <xdr:ext cx="469744" cy="259045"/>
    <xdr:sp macro="" textlink="">
      <xdr:nvSpPr>
        <xdr:cNvPr id="741" name="n_4mainValue【消防施設】&#10;一人当たり面積">
          <a:extLst>
            <a:ext uri="{FF2B5EF4-FFF2-40B4-BE49-F238E27FC236}">
              <a16:creationId xmlns:a16="http://schemas.microsoft.com/office/drawing/2014/main" id="{3B23A29E-D387-4FA3-BCB6-D07C352F40C1}"/>
            </a:ext>
          </a:extLst>
        </xdr:cNvPr>
        <xdr:cNvSpPr txBox="1"/>
      </xdr:nvSpPr>
      <xdr:spPr>
        <a:xfrm>
          <a:off x="18421427" y="1427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2CBE5487-0C5C-4EA1-9220-497AD7544B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A4D0D92C-3903-4905-9826-F4539F31734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D9354E40-68D1-4E02-9E14-5141C8FF05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723BD52B-502D-4516-A66E-A12E6AA2682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88D8F9CA-C85E-4A43-BBEC-2A07744FB96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1D48C39-5C42-4CCC-8C93-FEDFC8F8055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D0DED04A-EBDF-4569-8CC5-BFD79C690A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1D740322-EC08-4598-9655-4392D9D805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C733BD21-9E94-4799-84A2-7E66A179FE1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C518D2E5-37EE-4EA2-8B22-D01684B760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ADFC0166-2C9E-45F0-AD26-2F73ECCFB87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4338E56D-A36A-4481-842F-31E878F98F8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DE10A360-AC6F-435F-B798-01F43ABBC7A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441B0F29-BD85-49A8-9856-65B864375DB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B910C1C9-F93E-42F6-A812-CE8D27D92C1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82006F0B-BB3D-4DCF-A64B-648E4D1FD6B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69E1DB81-BD04-4038-8F03-8A2FCB84839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8BCD7FE1-FDB7-41AD-9C63-90AA94B9967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3FE496DD-2CDC-4C28-94A1-2875BC7F091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40022083-A5D3-4FCB-8A69-150CBF181C4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62" name="テキスト ボックス 761">
          <a:extLst>
            <a:ext uri="{FF2B5EF4-FFF2-40B4-BE49-F238E27FC236}">
              <a16:creationId xmlns:a16="http://schemas.microsoft.com/office/drawing/2014/main" id="{F6E04168-46D1-417B-9DF7-5B60E4B19A93}"/>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C37B5ECD-22EE-48A1-B12B-D6B03D2C23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2EF2C258-6D02-40E4-ABE5-6497770588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5" name="直線コネクタ 764">
          <a:extLst>
            <a:ext uri="{FF2B5EF4-FFF2-40B4-BE49-F238E27FC236}">
              <a16:creationId xmlns:a16="http://schemas.microsoft.com/office/drawing/2014/main" id="{2B1BDD6A-8D4C-4923-8985-F1523C122C2E}"/>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6" name="【庁舎】&#10;有形固定資産減価償却率最小値テキスト">
          <a:extLst>
            <a:ext uri="{FF2B5EF4-FFF2-40B4-BE49-F238E27FC236}">
              <a16:creationId xmlns:a16="http://schemas.microsoft.com/office/drawing/2014/main" id="{AC8913FC-133C-40F4-A342-EDF15960F56F}"/>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7" name="直線コネクタ 766">
          <a:extLst>
            <a:ext uri="{FF2B5EF4-FFF2-40B4-BE49-F238E27FC236}">
              <a16:creationId xmlns:a16="http://schemas.microsoft.com/office/drawing/2014/main" id="{0B27E797-D47C-40C2-951A-B408FA858286}"/>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8" name="【庁舎】&#10;有形固定資産減価償却率最大値テキスト">
          <a:extLst>
            <a:ext uri="{FF2B5EF4-FFF2-40B4-BE49-F238E27FC236}">
              <a16:creationId xmlns:a16="http://schemas.microsoft.com/office/drawing/2014/main" id="{9707CFE5-62DA-4B1B-8E2E-3B733C4F4FAC}"/>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9" name="直線コネクタ 768">
          <a:extLst>
            <a:ext uri="{FF2B5EF4-FFF2-40B4-BE49-F238E27FC236}">
              <a16:creationId xmlns:a16="http://schemas.microsoft.com/office/drawing/2014/main" id="{740DDF2D-7193-4132-A9A3-322B3E23780B}"/>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770" name="【庁舎】&#10;有形固定資産減価償却率平均値テキスト">
          <a:extLst>
            <a:ext uri="{FF2B5EF4-FFF2-40B4-BE49-F238E27FC236}">
              <a16:creationId xmlns:a16="http://schemas.microsoft.com/office/drawing/2014/main" id="{8E734338-D8B9-4E82-B570-6B135C5A99F4}"/>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71" name="フローチャート: 判断 770">
          <a:extLst>
            <a:ext uri="{FF2B5EF4-FFF2-40B4-BE49-F238E27FC236}">
              <a16:creationId xmlns:a16="http://schemas.microsoft.com/office/drawing/2014/main" id="{56B7C4D2-5548-4DB7-8603-C8BB88EDECC9}"/>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72" name="フローチャート: 判断 771">
          <a:extLst>
            <a:ext uri="{FF2B5EF4-FFF2-40B4-BE49-F238E27FC236}">
              <a16:creationId xmlns:a16="http://schemas.microsoft.com/office/drawing/2014/main" id="{DEBB5EE1-89EB-4470-A1A1-F604A41F27CB}"/>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73" name="フローチャート: 判断 772">
          <a:extLst>
            <a:ext uri="{FF2B5EF4-FFF2-40B4-BE49-F238E27FC236}">
              <a16:creationId xmlns:a16="http://schemas.microsoft.com/office/drawing/2014/main" id="{A152EEA0-88CF-43F7-96A6-A580F0A043A6}"/>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74" name="フローチャート: 判断 773">
          <a:extLst>
            <a:ext uri="{FF2B5EF4-FFF2-40B4-BE49-F238E27FC236}">
              <a16:creationId xmlns:a16="http://schemas.microsoft.com/office/drawing/2014/main" id="{5E9400ED-72C1-4D3C-8008-B421ED1B085A}"/>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5" name="フローチャート: 判断 774">
          <a:extLst>
            <a:ext uri="{FF2B5EF4-FFF2-40B4-BE49-F238E27FC236}">
              <a16:creationId xmlns:a16="http://schemas.microsoft.com/office/drawing/2014/main" id="{CFC06589-86A7-4C66-9A8A-CE132D01FEBA}"/>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4F6A76D-989A-4F66-9B09-965175FD4B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5AFDBC9-4729-49ED-A812-9F3370342C1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1D1158E-C478-4922-B89E-8738DE39A87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E66E083-2330-420B-A3B8-F735566E8D2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A71DB3D-C44D-431E-B42F-ECE7C605156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90170</xdr:rowOff>
    </xdr:from>
    <xdr:to>
      <xdr:col>85</xdr:col>
      <xdr:colOff>177800</xdr:colOff>
      <xdr:row>104</xdr:row>
      <xdr:rowOff>20320</xdr:rowOff>
    </xdr:to>
    <xdr:sp macro="" textlink="">
      <xdr:nvSpPr>
        <xdr:cNvPr id="781" name="楕円 780">
          <a:extLst>
            <a:ext uri="{FF2B5EF4-FFF2-40B4-BE49-F238E27FC236}">
              <a16:creationId xmlns:a16="http://schemas.microsoft.com/office/drawing/2014/main" id="{0F6863EA-0881-4D2E-B140-265FACEF4910}"/>
            </a:ext>
          </a:extLst>
        </xdr:cNvPr>
        <xdr:cNvSpPr/>
      </xdr:nvSpPr>
      <xdr:spPr>
        <a:xfrm>
          <a:off x="162687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68597</xdr:rowOff>
    </xdr:from>
    <xdr:ext cx="405111" cy="259045"/>
    <xdr:sp macro="" textlink="">
      <xdr:nvSpPr>
        <xdr:cNvPr id="782" name="【庁舎】&#10;有形固定資産減価償却率該当値テキスト">
          <a:extLst>
            <a:ext uri="{FF2B5EF4-FFF2-40B4-BE49-F238E27FC236}">
              <a16:creationId xmlns:a16="http://schemas.microsoft.com/office/drawing/2014/main" id="{965EAD13-7C35-4746-8DC2-6437E5E71B57}"/>
            </a:ext>
          </a:extLst>
        </xdr:cNvPr>
        <xdr:cNvSpPr txBox="1"/>
      </xdr:nvSpPr>
      <xdr:spPr>
        <a:xfrm>
          <a:off x="16357600" y="1772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62230</xdr:rowOff>
    </xdr:from>
    <xdr:to>
      <xdr:col>81</xdr:col>
      <xdr:colOff>101600</xdr:colOff>
      <xdr:row>103</xdr:row>
      <xdr:rowOff>163830</xdr:rowOff>
    </xdr:to>
    <xdr:sp macro="" textlink="">
      <xdr:nvSpPr>
        <xdr:cNvPr id="783" name="楕円 782">
          <a:extLst>
            <a:ext uri="{FF2B5EF4-FFF2-40B4-BE49-F238E27FC236}">
              <a16:creationId xmlns:a16="http://schemas.microsoft.com/office/drawing/2014/main" id="{9F0FF850-CB70-439C-90FC-CB5DA793F0AB}"/>
            </a:ext>
          </a:extLst>
        </xdr:cNvPr>
        <xdr:cNvSpPr/>
      </xdr:nvSpPr>
      <xdr:spPr>
        <a:xfrm>
          <a:off x="15430500" y="1772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113030</xdr:rowOff>
    </xdr:from>
    <xdr:to>
      <xdr:col>85</xdr:col>
      <xdr:colOff>127000</xdr:colOff>
      <xdr:row>103</xdr:row>
      <xdr:rowOff>140970</xdr:rowOff>
    </xdr:to>
    <xdr:cxnSp macro="">
      <xdr:nvCxnSpPr>
        <xdr:cNvPr id="784" name="直線コネクタ 783">
          <a:extLst>
            <a:ext uri="{FF2B5EF4-FFF2-40B4-BE49-F238E27FC236}">
              <a16:creationId xmlns:a16="http://schemas.microsoft.com/office/drawing/2014/main" id="{35E9F1F7-A05B-4782-89CF-7CABBC12A531}"/>
            </a:ext>
          </a:extLst>
        </xdr:cNvPr>
        <xdr:cNvCxnSpPr/>
      </xdr:nvCxnSpPr>
      <xdr:spPr>
        <a:xfrm>
          <a:off x="15481300" y="177723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46989</xdr:rowOff>
    </xdr:from>
    <xdr:to>
      <xdr:col>76</xdr:col>
      <xdr:colOff>165100</xdr:colOff>
      <xdr:row>103</xdr:row>
      <xdr:rowOff>148589</xdr:rowOff>
    </xdr:to>
    <xdr:sp macro="" textlink="">
      <xdr:nvSpPr>
        <xdr:cNvPr id="785" name="楕円 784">
          <a:extLst>
            <a:ext uri="{FF2B5EF4-FFF2-40B4-BE49-F238E27FC236}">
              <a16:creationId xmlns:a16="http://schemas.microsoft.com/office/drawing/2014/main" id="{DF6346B2-9BD5-4DFE-91CC-87CE0FE8A43D}"/>
            </a:ext>
          </a:extLst>
        </xdr:cNvPr>
        <xdr:cNvSpPr/>
      </xdr:nvSpPr>
      <xdr:spPr>
        <a:xfrm>
          <a:off x="14541500" y="1770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97789</xdr:rowOff>
    </xdr:from>
    <xdr:to>
      <xdr:col>81</xdr:col>
      <xdr:colOff>50800</xdr:colOff>
      <xdr:row>103</xdr:row>
      <xdr:rowOff>113030</xdr:rowOff>
    </xdr:to>
    <xdr:cxnSp macro="">
      <xdr:nvCxnSpPr>
        <xdr:cNvPr id="786" name="直線コネクタ 785">
          <a:extLst>
            <a:ext uri="{FF2B5EF4-FFF2-40B4-BE49-F238E27FC236}">
              <a16:creationId xmlns:a16="http://schemas.microsoft.com/office/drawing/2014/main" id="{9C9A6F88-464E-4B38-9C4A-76004068061E}"/>
            </a:ext>
          </a:extLst>
        </xdr:cNvPr>
        <xdr:cNvCxnSpPr/>
      </xdr:nvCxnSpPr>
      <xdr:spPr>
        <a:xfrm>
          <a:off x="14592300" y="17757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25400</xdr:rowOff>
    </xdr:from>
    <xdr:to>
      <xdr:col>72</xdr:col>
      <xdr:colOff>38100</xdr:colOff>
      <xdr:row>103</xdr:row>
      <xdr:rowOff>127000</xdr:rowOff>
    </xdr:to>
    <xdr:sp macro="" textlink="">
      <xdr:nvSpPr>
        <xdr:cNvPr id="787" name="楕円 786">
          <a:extLst>
            <a:ext uri="{FF2B5EF4-FFF2-40B4-BE49-F238E27FC236}">
              <a16:creationId xmlns:a16="http://schemas.microsoft.com/office/drawing/2014/main" id="{85D4DC26-8F9B-4A3E-845F-330F7CEDBF08}"/>
            </a:ext>
          </a:extLst>
        </xdr:cNvPr>
        <xdr:cNvSpPr/>
      </xdr:nvSpPr>
      <xdr:spPr>
        <a:xfrm>
          <a:off x="13652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76200</xdr:rowOff>
    </xdr:from>
    <xdr:to>
      <xdr:col>76</xdr:col>
      <xdr:colOff>114300</xdr:colOff>
      <xdr:row>103</xdr:row>
      <xdr:rowOff>97789</xdr:rowOff>
    </xdr:to>
    <xdr:cxnSp macro="">
      <xdr:nvCxnSpPr>
        <xdr:cNvPr id="788" name="直線コネクタ 787">
          <a:extLst>
            <a:ext uri="{FF2B5EF4-FFF2-40B4-BE49-F238E27FC236}">
              <a16:creationId xmlns:a16="http://schemas.microsoft.com/office/drawing/2014/main" id="{42AD15D1-6641-4FD0-B533-E22E9BC5949A}"/>
            </a:ext>
          </a:extLst>
        </xdr:cNvPr>
        <xdr:cNvCxnSpPr/>
      </xdr:nvCxnSpPr>
      <xdr:spPr>
        <a:xfrm>
          <a:off x="13703300" y="17735550"/>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5080</xdr:rowOff>
    </xdr:from>
    <xdr:to>
      <xdr:col>67</xdr:col>
      <xdr:colOff>101600</xdr:colOff>
      <xdr:row>103</xdr:row>
      <xdr:rowOff>106680</xdr:rowOff>
    </xdr:to>
    <xdr:sp macro="" textlink="">
      <xdr:nvSpPr>
        <xdr:cNvPr id="789" name="楕円 788">
          <a:extLst>
            <a:ext uri="{FF2B5EF4-FFF2-40B4-BE49-F238E27FC236}">
              <a16:creationId xmlns:a16="http://schemas.microsoft.com/office/drawing/2014/main" id="{2F0DE6B2-CD74-47D2-BE2E-902B122F147A}"/>
            </a:ext>
          </a:extLst>
        </xdr:cNvPr>
        <xdr:cNvSpPr/>
      </xdr:nvSpPr>
      <xdr:spPr>
        <a:xfrm>
          <a:off x="12763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55880</xdr:rowOff>
    </xdr:from>
    <xdr:to>
      <xdr:col>71</xdr:col>
      <xdr:colOff>177800</xdr:colOff>
      <xdr:row>103</xdr:row>
      <xdr:rowOff>76200</xdr:rowOff>
    </xdr:to>
    <xdr:cxnSp macro="">
      <xdr:nvCxnSpPr>
        <xdr:cNvPr id="790" name="直線コネクタ 789">
          <a:extLst>
            <a:ext uri="{FF2B5EF4-FFF2-40B4-BE49-F238E27FC236}">
              <a16:creationId xmlns:a16="http://schemas.microsoft.com/office/drawing/2014/main" id="{2E78B823-B75B-458A-97CE-D343B507038B}"/>
            </a:ext>
          </a:extLst>
        </xdr:cNvPr>
        <xdr:cNvCxnSpPr/>
      </xdr:nvCxnSpPr>
      <xdr:spPr>
        <a:xfrm>
          <a:off x="12814300" y="1771523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791" name="n_1aveValue【庁舎】&#10;有形固定資産減価償却率">
          <a:extLst>
            <a:ext uri="{FF2B5EF4-FFF2-40B4-BE49-F238E27FC236}">
              <a16:creationId xmlns:a16="http://schemas.microsoft.com/office/drawing/2014/main" id="{6DDD0502-31A0-49C1-BD71-089999CBF19B}"/>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92" name="n_2aveValue【庁舎】&#10;有形固定資産減価償却率">
          <a:extLst>
            <a:ext uri="{FF2B5EF4-FFF2-40B4-BE49-F238E27FC236}">
              <a16:creationId xmlns:a16="http://schemas.microsoft.com/office/drawing/2014/main" id="{482CBEFB-CBC4-4C49-9631-302B80A1C085}"/>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793" name="n_3aveValue【庁舎】&#10;有形固定資産減価償却率">
          <a:extLst>
            <a:ext uri="{FF2B5EF4-FFF2-40B4-BE49-F238E27FC236}">
              <a16:creationId xmlns:a16="http://schemas.microsoft.com/office/drawing/2014/main" id="{E9BE1FC7-F9A9-47A8-815E-A0CB806655A2}"/>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794" name="n_4aveValue【庁舎】&#10;有形固定資産減価償却率">
          <a:extLst>
            <a:ext uri="{FF2B5EF4-FFF2-40B4-BE49-F238E27FC236}">
              <a16:creationId xmlns:a16="http://schemas.microsoft.com/office/drawing/2014/main" id="{F51176D6-154D-456F-A14B-55D35CBC9E23}"/>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154957</xdr:rowOff>
    </xdr:from>
    <xdr:ext cx="405111" cy="259045"/>
    <xdr:sp macro="" textlink="">
      <xdr:nvSpPr>
        <xdr:cNvPr id="795" name="n_1mainValue【庁舎】&#10;有形固定資産減価償却率">
          <a:extLst>
            <a:ext uri="{FF2B5EF4-FFF2-40B4-BE49-F238E27FC236}">
              <a16:creationId xmlns:a16="http://schemas.microsoft.com/office/drawing/2014/main" id="{095C05D5-237C-41FD-8AC7-435E5285A47F}"/>
            </a:ext>
          </a:extLst>
        </xdr:cNvPr>
        <xdr:cNvSpPr txBox="1"/>
      </xdr:nvSpPr>
      <xdr:spPr>
        <a:xfrm>
          <a:off x="152660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139716</xdr:rowOff>
    </xdr:from>
    <xdr:ext cx="405111" cy="259045"/>
    <xdr:sp macro="" textlink="">
      <xdr:nvSpPr>
        <xdr:cNvPr id="796" name="n_2mainValue【庁舎】&#10;有形固定資産減価償却率">
          <a:extLst>
            <a:ext uri="{FF2B5EF4-FFF2-40B4-BE49-F238E27FC236}">
              <a16:creationId xmlns:a16="http://schemas.microsoft.com/office/drawing/2014/main" id="{1EFEA097-AD97-497B-BB5F-C157CBDAC6F5}"/>
            </a:ext>
          </a:extLst>
        </xdr:cNvPr>
        <xdr:cNvSpPr txBox="1"/>
      </xdr:nvSpPr>
      <xdr:spPr>
        <a:xfrm>
          <a:off x="143897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143527</xdr:rowOff>
    </xdr:from>
    <xdr:ext cx="405111" cy="259045"/>
    <xdr:sp macro="" textlink="">
      <xdr:nvSpPr>
        <xdr:cNvPr id="797" name="n_3mainValue【庁舎】&#10;有形固定資産減価償却率">
          <a:extLst>
            <a:ext uri="{FF2B5EF4-FFF2-40B4-BE49-F238E27FC236}">
              <a16:creationId xmlns:a16="http://schemas.microsoft.com/office/drawing/2014/main" id="{F5CC3439-39C7-49CF-8600-2D0AD7EB7A45}"/>
            </a:ext>
          </a:extLst>
        </xdr:cNvPr>
        <xdr:cNvSpPr txBox="1"/>
      </xdr:nvSpPr>
      <xdr:spPr>
        <a:xfrm>
          <a:off x="13500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123207</xdr:rowOff>
    </xdr:from>
    <xdr:ext cx="405111" cy="259045"/>
    <xdr:sp macro="" textlink="">
      <xdr:nvSpPr>
        <xdr:cNvPr id="798" name="n_4mainValue【庁舎】&#10;有形固定資産減価償却率">
          <a:extLst>
            <a:ext uri="{FF2B5EF4-FFF2-40B4-BE49-F238E27FC236}">
              <a16:creationId xmlns:a16="http://schemas.microsoft.com/office/drawing/2014/main" id="{FE9113E6-B93F-468F-818A-6045A1934F9B}"/>
            </a:ext>
          </a:extLst>
        </xdr:cNvPr>
        <xdr:cNvSpPr txBox="1"/>
      </xdr:nvSpPr>
      <xdr:spPr>
        <a:xfrm>
          <a:off x="12611744" y="1743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31B76A9B-E683-4642-AADE-2338C64E33E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4990BC62-7519-4A8F-A2E8-5362C7DDBD2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D2EADD-5FE6-4B40-AC45-E85C46B371A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1C2F1ED5-BDC6-4A30-A22D-2D1B99B17EF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DC9CE625-E96F-455B-B50F-936E3F5BB1A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8FF52D-C9BE-46E7-B16D-C2B1B0D9FEB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8D2E674F-4027-4CE6-9E44-6A1D9FA0C9B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B24C9AC-1D8B-4AF4-AC1F-6A192A38AB9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5AE7EE0F-861C-4BDD-B950-894EFE74236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FAF2408B-832B-4923-8624-E67D3D69F6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2BDDCB33-4864-43AB-861C-38EA94A7C3E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7A33E729-9D5C-48BB-9E7E-5D68795AC09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FABA2C77-89A6-4E6B-82A2-BE790F2C9CA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828A895B-C1EB-481B-8183-E77DC1BD765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6974776B-BBB9-44F5-B8AF-B476747644D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CAEACEEA-932A-459F-849F-F385B6FF658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BF8D25F6-274E-47A6-A39C-54F8570CA57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F0FA7EF2-0526-408A-8650-45FEA4275FE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2E614296-37D7-4378-8CCE-A68C143463C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539058D9-147A-4042-977B-039AE325BA4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7CDE0077-6FCF-43B1-99D6-CD0AD0702D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9EA3CA5-7EE3-4798-802F-D38D6E6D95E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21C5C516-253D-48F8-999C-1BBDE74926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822" name="直線コネクタ 821">
          <a:extLst>
            <a:ext uri="{FF2B5EF4-FFF2-40B4-BE49-F238E27FC236}">
              <a16:creationId xmlns:a16="http://schemas.microsoft.com/office/drawing/2014/main" id="{C53C41B4-CE6C-4BB4-8238-2B15EB90877F}"/>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823" name="【庁舎】&#10;一人当たり面積最小値テキスト">
          <a:extLst>
            <a:ext uri="{FF2B5EF4-FFF2-40B4-BE49-F238E27FC236}">
              <a16:creationId xmlns:a16="http://schemas.microsoft.com/office/drawing/2014/main" id="{5ACFF067-69AF-4965-960F-48925A59704A}"/>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824" name="直線コネクタ 823">
          <a:extLst>
            <a:ext uri="{FF2B5EF4-FFF2-40B4-BE49-F238E27FC236}">
              <a16:creationId xmlns:a16="http://schemas.microsoft.com/office/drawing/2014/main" id="{56A65286-308B-4570-A637-B53A8EBE3545}"/>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825" name="【庁舎】&#10;一人当たり面積最大値テキスト">
          <a:extLst>
            <a:ext uri="{FF2B5EF4-FFF2-40B4-BE49-F238E27FC236}">
              <a16:creationId xmlns:a16="http://schemas.microsoft.com/office/drawing/2014/main" id="{B4219A0E-299B-4E19-B8CD-C4CA4A629287}"/>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826" name="直線コネクタ 825">
          <a:extLst>
            <a:ext uri="{FF2B5EF4-FFF2-40B4-BE49-F238E27FC236}">
              <a16:creationId xmlns:a16="http://schemas.microsoft.com/office/drawing/2014/main" id="{156EC9E1-F251-4547-89F0-8F6CD289A70F}"/>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827" name="【庁舎】&#10;一人当たり面積平均値テキスト">
          <a:extLst>
            <a:ext uri="{FF2B5EF4-FFF2-40B4-BE49-F238E27FC236}">
              <a16:creationId xmlns:a16="http://schemas.microsoft.com/office/drawing/2014/main" id="{BECCB682-EADB-4137-87F4-589B1FE306C8}"/>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828" name="フローチャート: 判断 827">
          <a:extLst>
            <a:ext uri="{FF2B5EF4-FFF2-40B4-BE49-F238E27FC236}">
              <a16:creationId xmlns:a16="http://schemas.microsoft.com/office/drawing/2014/main" id="{5D97BCC0-65A3-47BA-A10B-C210FC0D03C9}"/>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829" name="フローチャート: 判断 828">
          <a:extLst>
            <a:ext uri="{FF2B5EF4-FFF2-40B4-BE49-F238E27FC236}">
              <a16:creationId xmlns:a16="http://schemas.microsoft.com/office/drawing/2014/main" id="{23D6134F-5885-4184-9129-A62B1F102BA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30" name="フローチャート: 判断 829">
          <a:extLst>
            <a:ext uri="{FF2B5EF4-FFF2-40B4-BE49-F238E27FC236}">
              <a16:creationId xmlns:a16="http://schemas.microsoft.com/office/drawing/2014/main" id="{EBAA604B-1CCA-4EA8-93B9-BE9C74D5D6EF}"/>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831" name="フローチャート: 判断 830">
          <a:extLst>
            <a:ext uri="{FF2B5EF4-FFF2-40B4-BE49-F238E27FC236}">
              <a16:creationId xmlns:a16="http://schemas.microsoft.com/office/drawing/2014/main" id="{A7FF7669-4D88-417C-A071-114471942368}"/>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32" name="フローチャート: 判断 831">
          <a:extLst>
            <a:ext uri="{FF2B5EF4-FFF2-40B4-BE49-F238E27FC236}">
              <a16:creationId xmlns:a16="http://schemas.microsoft.com/office/drawing/2014/main" id="{49243105-D145-4938-9365-86492D865F8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39BF821-115D-435D-810B-19F1ED8A21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719D321-9294-476F-97DD-72C02609B6E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7AEA3E4-20AE-483E-813C-0486F3AD1FE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B954E6E-0C19-4B43-BC51-D2AF2953C49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73F2EED-6D24-4622-8A52-A56B6D1A5E4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136271</xdr:rowOff>
    </xdr:from>
    <xdr:to>
      <xdr:col>116</xdr:col>
      <xdr:colOff>114300</xdr:colOff>
      <xdr:row>105</xdr:row>
      <xdr:rowOff>66421</xdr:rowOff>
    </xdr:to>
    <xdr:sp macro="" textlink="">
      <xdr:nvSpPr>
        <xdr:cNvPr id="838" name="楕円 837">
          <a:extLst>
            <a:ext uri="{FF2B5EF4-FFF2-40B4-BE49-F238E27FC236}">
              <a16:creationId xmlns:a16="http://schemas.microsoft.com/office/drawing/2014/main" id="{410B6ABE-34C7-46DF-9CB5-50984592A566}"/>
            </a:ext>
          </a:extLst>
        </xdr:cNvPr>
        <xdr:cNvSpPr/>
      </xdr:nvSpPr>
      <xdr:spPr>
        <a:xfrm>
          <a:off x="22110700" y="179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159148</xdr:rowOff>
    </xdr:from>
    <xdr:ext cx="469744" cy="259045"/>
    <xdr:sp macro="" textlink="">
      <xdr:nvSpPr>
        <xdr:cNvPr id="839" name="【庁舎】&#10;一人当たり面積該当値テキスト">
          <a:extLst>
            <a:ext uri="{FF2B5EF4-FFF2-40B4-BE49-F238E27FC236}">
              <a16:creationId xmlns:a16="http://schemas.microsoft.com/office/drawing/2014/main" id="{5AE38B25-339B-42E5-9E67-A1CD654F8132}"/>
            </a:ext>
          </a:extLst>
        </xdr:cNvPr>
        <xdr:cNvSpPr txBox="1"/>
      </xdr:nvSpPr>
      <xdr:spPr>
        <a:xfrm>
          <a:off x="22199600" y="1781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160274</xdr:rowOff>
    </xdr:from>
    <xdr:to>
      <xdr:col>112</xdr:col>
      <xdr:colOff>38100</xdr:colOff>
      <xdr:row>105</xdr:row>
      <xdr:rowOff>90424</xdr:rowOff>
    </xdr:to>
    <xdr:sp macro="" textlink="">
      <xdr:nvSpPr>
        <xdr:cNvPr id="840" name="楕円 839">
          <a:extLst>
            <a:ext uri="{FF2B5EF4-FFF2-40B4-BE49-F238E27FC236}">
              <a16:creationId xmlns:a16="http://schemas.microsoft.com/office/drawing/2014/main" id="{CC927BCC-F557-4767-B786-EF56C99A8C2C}"/>
            </a:ext>
          </a:extLst>
        </xdr:cNvPr>
        <xdr:cNvSpPr/>
      </xdr:nvSpPr>
      <xdr:spPr>
        <a:xfrm>
          <a:off x="21272500" y="1799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xdr:rowOff>
    </xdr:from>
    <xdr:to>
      <xdr:col>116</xdr:col>
      <xdr:colOff>63500</xdr:colOff>
      <xdr:row>105</xdr:row>
      <xdr:rowOff>39624</xdr:rowOff>
    </xdr:to>
    <xdr:cxnSp macro="">
      <xdr:nvCxnSpPr>
        <xdr:cNvPr id="841" name="直線コネクタ 840">
          <a:extLst>
            <a:ext uri="{FF2B5EF4-FFF2-40B4-BE49-F238E27FC236}">
              <a16:creationId xmlns:a16="http://schemas.microsoft.com/office/drawing/2014/main" id="{7AE93278-946B-4B7E-AA47-F50931E25B21}"/>
            </a:ext>
          </a:extLst>
        </xdr:cNvPr>
        <xdr:cNvCxnSpPr/>
      </xdr:nvCxnSpPr>
      <xdr:spPr>
        <a:xfrm flipV="1">
          <a:off x="21323300" y="18017871"/>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xdr:rowOff>
    </xdr:from>
    <xdr:to>
      <xdr:col>107</xdr:col>
      <xdr:colOff>101600</xdr:colOff>
      <xdr:row>105</xdr:row>
      <xdr:rowOff>115188</xdr:rowOff>
    </xdr:to>
    <xdr:sp macro="" textlink="">
      <xdr:nvSpPr>
        <xdr:cNvPr id="842" name="楕円 841">
          <a:extLst>
            <a:ext uri="{FF2B5EF4-FFF2-40B4-BE49-F238E27FC236}">
              <a16:creationId xmlns:a16="http://schemas.microsoft.com/office/drawing/2014/main" id="{A9DDA872-8A8A-486F-A5CE-3D42F2398A6D}"/>
            </a:ext>
          </a:extLst>
        </xdr:cNvPr>
        <xdr:cNvSpPr/>
      </xdr:nvSpPr>
      <xdr:spPr>
        <a:xfrm>
          <a:off x="20383500" y="1801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39624</xdr:rowOff>
    </xdr:from>
    <xdr:to>
      <xdr:col>111</xdr:col>
      <xdr:colOff>177800</xdr:colOff>
      <xdr:row>105</xdr:row>
      <xdr:rowOff>64388</xdr:rowOff>
    </xdr:to>
    <xdr:cxnSp macro="">
      <xdr:nvCxnSpPr>
        <xdr:cNvPr id="843" name="直線コネクタ 842">
          <a:extLst>
            <a:ext uri="{FF2B5EF4-FFF2-40B4-BE49-F238E27FC236}">
              <a16:creationId xmlns:a16="http://schemas.microsoft.com/office/drawing/2014/main" id="{73ED70DE-B227-48A3-B641-FEF269F5802B}"/>
            </a:ext>
          </a:extLst>
        </xdr:cNvPr>
        <xdr:cNvCxnSpPr/>
      </xdr:nvCxnSpPr>
      <xdr:spPr>
        <a:xfrm flipV="1">
          <a:off x="20434300" y="18041874"/>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34162</xdr:rowOff>
    </xdr:from>
    <xdr:to>
      <xdr:col>102</xdr:col>
      <xdr:colOff>165100</xdr:colOff>
      <xdr:row>105</xdr:row>
      <xdr:rowOff>135762</xdr:rowOff>
    </xdr:to>
    <xdr:sp macro="" textlink="">
      <xdr:nvSpPr>
        <xdr:cNvPr id="844" name="楕円 843">
          <a:extLst>
            <a:ext uri="{FF2B5EF4-FFF2-40B4-BE49-F238E27FC236}">
              <a16:creationId xmlns:a16="http://schemas.microsoft.com/office/drawing/2014/main" id="{6A0CA6B0-2819-43D1-964F-B024EC59457C}"/>
            </a:ext>
          </a:extLst>
        </xdr:cNvPr>
        <xdr:cNvSpPr/>
      </xdr:nvSpPr>
      <xdr:spPr>
        <a:xfrm>
          <a:off x="19494500" y="180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64388</xdr:rowOff>
    </xdr:from>
    <xdr:to>
      <xdr:col>107</xdr:col>
      <xdr:colOff>50800</xdr:colOff>
      <xdr:row>105</xdr:row>
      <xdr:rowOff>84962</xdr:rowOff>
    </xdr:to>
    <xdr:cxnSp macro="">
      <xdr:nvCxnSpPr>
        <xdr:cNvPr id="845" name="直線コネクタ 844">
          <a:extLst>
            <a:ext uri="{FF2B5EF4-FFF2-40B4-BE49-F238E27FC236}">
              <a16:creationId xmlns:a16="http://schemas.microsoft.com/office/drawing/2014/main" id="{1EB19913-FB0A-44A9-B6CC-80C6C30175D8}"/>
            </a:ext>
          </a:extLst>
        </xdr:cNvPr>
        <xdr:cNvCxnSpPr/>
      </xdr:nvCxnSpPr>
      <xdr:spPr>
        <a:xfrm flipV="1">
          <a:off x="19545300" y="1806663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47879</xdr:rowOff>
    </xdr:from>
    <xdr:to>
      <xdr:col>98</xdr:col>
      <xdr:colOff>38100</xdr:colOff>
      <xdr:row>105</xdr:row>
      <xdr:rowOff>149479</xdr:rowOff>
    </xdr:to>
    <xdr:sp macro="" textlink="">
      <xdr:nvSpPr>
        <xdr:cNvPr id="846" name="楕円 845">
          <a:extLst>
            <a:ext uri="{FF2B5EF4-FFF2-40B4-BE49-F238E27FC236}">
              <a16:creationId xmlns:a16="http://schemas.microsoft.com/office/drawing/2014/main" id="{1EEB652E-3D54-493B-94DE-CD1B624BEF00}"/>
            </a:ext>
          </a:extLst>
        </xdr:cNvPr>
        <xdr:cNvSpPr/>
      </xdr:nvSpPr>
      <xdr:spPr>
        <a:xfrm>
          <a:off x="18605500" y="180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84962</xdr:rowOff>
    </xdr:from>
    <xdr:to>
      <xdr:col>102</xdr:col>
      <xdr:colOff>114300</xdr:colOff>
      <xdr:row>105</xdr:row>
      <xdr:rowOff>98679</xdr:rowOff>
    </xdr:to>
    <xdr:cxnSp macro="">
      <xdr:nvCxnSpPr>
        <xdr:cNvPr id="847" name="直線コネクタ 846">
          <a:extLst>
            <a:ext uri="{FF2B5EF4-FFF2-40B4-BE49-F238E27FC236}">
              <a16:creationId xmlns:a16="http://schemas.microsoft.com/office/drawing/2014/main" id="{9FD21845-A8EA-4ACF-A162-ED5ACF774E9D}"/>
            </a:ext>
          </a:extLst>
        </xdr:cNvPr>
        <xdr:cNvCxnSpPr/>
      </xdr:nvCxnSpPr>
      <xdr:spPr>
        <a:xfrm flipV="1">
          <a:off x="18656300" y="18087212"/>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848" name="n_1aveValue【庁舎】&#10;一人当たり面積">
          <a:extLst>
            <a:ext uri="{FF2B5EF4-FFF2-40B4-BE49-F238E27FC236}">
              <a16:creationId xmlns:a16="http://schemas.microsoft.com/office/drawing/2014/main" id="{0A818844-4390-4FEA-863E-36D1EE1219B6}"/>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849" name="n_2aveValue【庁舎】&#10;一人当たり面積">
          <a:extLst>
            <a:ext uri="{FF2B5EF4-FFF2-40B4-BE49-F238E27FC236}">
              <a16:creationId xmlns:a16="http://schemas.microsoft.com/office/drawing/2014/main" id="{60ED2C98-1D32-4C45-B3D1-E0F5B9F72CBA}"/>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850" name="n_3aveValue【庁舎】&#10;一人当たり面積">
          <a:extLst>
            <a:ext uri="{FF2B5EF4-FFF2-40B4-BE49-F238E27FC236}">
              <a16:creationId xmlns:a16="http://schemas.microsoft.com/office/drawing/2014/main" id="{80C1C036-DE3D-4F03-975A-578F42E1CA3A}"/>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851" name="n_4aveValue【庁舎】&#10;一人当たり面積">
          <a:extLst>
            <a:ext uri="{FF2B5EF4-FFF2-40B4-BE49-F238E27FC236}">
              <a16:creationId xmlns:a16="http://schemas.microsoft.com/office/drawing/2014/main" id="{747DC4CA-8525-470D-A80E-259EC169E9C4}"/>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106951</xdr:rowOff>
    </xdr:from>
    <xdr:ext cx="469744" cy="259045"/>
    <xdr:sp macro="" textlink="">
      <xdr:nvSpPr>
        <xdr:cNvPr id="852" name="n_1mainValue【庁舎】&#10;一人当たり面積">
          <a:extLst>
            <a:ext uri="{FF2B5EF4-FFF2-40B4-BE49-F238E27FC236}">
              <a16:creationId xmlns:a16="http://schemas.microsoft.com/office/drawing/2014/main" id="{576DF6C8-9FF7-4C9E-9F8C-1931DCCC6798}"/>
            </a:ext>
          </a:extLst>
        </xdr:cNvPr>
        <xdr:cNvSpPr txBox="1"/>
      </xdr:nvSpPr>
      <xdr:spPr>
        <a:xfrm>
          <a:off x="210757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131715</xdr:rowOff>
    </xdr:from>
    <xdr:ext cx="469744" cy="259045"/>
    <xdr:sp macro="" textlink="">
      <xdr:nvSpPr>
        <xdr:cNvPr id="853" name="n_2mainValue【庁舎】&#10;一人当たり面積">
          <a:extLst>
            <a:ext uri="{FF2B5EF4-FFF2-40B4-BE49-F238E27FC236}">
              <a16:creationId xmlns:a16="http://schemas.microsoft.com/office/drawing/2014/main" id="{73C91F7B-A316-4110-8511-87B6F65EF218}"/>
            </a:ext>
          </a:extLst>
        </xdr:cNvPr>
        <xdr:cNvSpPr txBox="1"/>
      </xdr:nvSpPr>
      <xdr:spPr>
        <a:xfrm>
          <a:off x="20199427" y="1779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152289</xdr:rowOff>
    </xdr:from>
    <xdr:ext cx="469744" cy="259045"/>
    <xdr:sp macro="" textlink="">
      <xdr:nvSpPr>
        <xdr:cNvPr id="854" name="n_3mainValue【庁舎】&#10;一人当たり面積">
          <a:extLst>
            <a:ext uri="{FF2B5EF4-FFF2-40B4-BE49-F238E27FC236}">
              <a16:creationId xmlns:a16="http://schemas.microsoft.com/office/drawing/2014/main" id="{3BDE4C7E-8EA6-42D7-8A28-7516732BA372}"/>
            </a:ext>
          </a:extLst>
        </xdr:cNvPr>
        <xdr:cNvSpPr txBox="1"/>
      </xdr:nvSpPr>
      <xdr:spPr>
        <a:xfrm>
          <a:off x="19310427" y="1781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166006</xdr:rowOff>
    </xdr:from>
    <xdr:ext cx="469744" cy="259045"/>
    <xdr:sp macro="" textlink="">
      <xdr:nvSpPr>
        <xdr:cNvPr id="855" name="n_4mainValue【庁舎】&#10;一人当たり面積">
          <a:extLst>
            <a:ext uri="{FF2B5EF4-FFF2-40B4-BE49-F238E27FC236}">
              <a16:creationId xmlns:a16="http://schemas.microsoft.com/office/drawing/2014/main" id="{E6A75F5C-456B-4775-B0D6-E8EBAFB7ADEB}"/>
            </a:ext>
          </a:extLst>
        </xdr:cNvPr>
        <xdr:cNvSpPr txBox="1"/>
      </xdr:nvSpPr>
      <xdr:spPr>
        <a:xfrm>
          <a:off x="18421427" y="1782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42EB65D8-CE49-46D7-A481-53521046BFD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A22E261B-75D4-4DBF-BB65-DD7E6EF8D0B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5821844-F851-4E7A-92EB-840DA6B8AC1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体育館・プールの一人当たり面積においては人口減少が進んでおり、半島特有の地形的条件による施設数により一人当たりの面積が高い数値となっている。</a:t>
          </a:r>
        </a:p>
        <a:p>
          <a:r>
            <a:rPr kumimoji="1" lang="ja-JP" altLang="en-US" sz="1300">
              <a:latin typeface="ＭＳ Ｐゴシック" panose="020B0600070205080204" pitchFamily="50" charset="-128"/>
              <a:ea typeface="ＭＳ Ｐゴシック" panose="020B0600070205080204" pitchFamily="50" charset="-128"/>
            </a:rPr>
            <a:t>福祉施設においては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年度に障がい者グループホーム、Ｒ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年度に認知症グループホームを建設したことにより有形固定資産減価償却率が低い数値となっている。</a:t>
          </a:r>
        </a:p>
        <a:p>
          <a:r>
            <a:rPr kumimoji="1" lang="ja-JP" altLang="en-US" sz="1300">
              <a:latin typeface="ＭＳ Ｐゴシック" panose="020B0600070205080204" pitchFamily="50" charset="-128"/>
              <a:ea typeface="ＭＳ Ｐゴシック" panose="020B0600070205080204" pitchFamily="50" charset="-128"/>
            </a:rPr>
            <a:t>消防施設（消防詰所）においては、旧建築基準に該当する拠点施設について、Ｈ</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年度に施設更新が完了している。また順次、耐用年数により更新を計画しており、有形固定資産減価償却率は類似団体よりも低く推移している。</a:t>
          </a:r>
        </a:p>
        <a:p>
          <a:r>
            <a:rPr kumimoji="1" lang="ja-JP" altLang="en-US" sz="1300">
              <a:latin typeface="ＭＳ Ｐゴシック" panose="020B0600070205080204" pitchFamily="50" charset="-128"/>
              <a:ea typeface="ＭＳ Ｐゴシック" panose="020B0600070205080204" pitchFamily="50" charset="-128"/>
            </a:rPr>
            <a:t>半島特有の地形的条件、人口減少等を考慮しつつ、施設の統廃合を含め</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年度に作成した第三次伊方町総合計画及び公共施設等総合管理計画により、計画的に更新等を実施していく。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10875886</v>
      </c>
      <c r="BO4" s="371"/>
      <c r="BP4" s="371"/>
      <c r="BQ4" s="371"/>
      <c r="BR4" s="371"/>
      <c r="BS4" s="371"/>
      <c r="BT4" s="371"/>
      <c r="BU4" s="372"/>
      <c r="BV4" s="370">
        <v>12181962</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4.3</v>
      </c>
      <c r="CU4" s="377"/>
      <c r="CV4" s="377"/>
      <c r="CW4" s="377"/>
      <c r="CX4" s="377"/>
      <c r="CY4" s="377"/>
      <c r="CZ4" s="377"/>
      <c r="DA4" s="378"/>
      <c r="DB4" s="376">
        <v>5.5</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10320333</v>
      </c>
      <c r="BO5" s="408"/>
      <c r="BP5" s="408"/>
      <c r="BQ5" s="408"/>
      <c r="BR5" s="408"/>
      <c r="BS5" s="408"/>
      <c r="BT5" s="408"/>
      <c r="BU5" s="409"/>
      <c r="BV5" s="407">
        <v>11567519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92.2</v>
      </c>
      <c r="CU5" s="405"/>
      <c r="CV5" s="405"/>
      <c r="CW5" s="405"/>
      <c r="CX5" s="405"/>
      <c r="CY5" s="405"/>
      <c r="CZ5" s="405"/>
      <c r="DA5" s="406"/>
      <c r="DB5" s="404">
        <v>88.3</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555553</v>
      </c>
      <c r="BO6" s="408"/>
      <c r="BP6" s="408"/>
      <c r="BQ6" s="408"/>
      <c r="BR6" s="408"/>
      <c r="BS6" s="408"/>
      <c r="BT6" s="408"/>
      <c r="BU6" s="409"/>
      <c r="BV6" s="407">
        <v>614443</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92.5</v>
      </c>
      <c r="CU6" s="445"/>
      <c r="CV6" s="445"/>
      <c r="CW6" s="445"/>
      <c r="CX6" s="445"/>
      <c r="CY6" s="445"/>
      <c r="CZ6" s="445"/>
      <c r="DA6" s="446"/>
      <c r="DB6" s="444">
        <v>88.9</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316611</v>
      </c>
      <c r="BO7" s="408"/>
      <c r="BP7" s="408"/>
      <c r="BQ7" s="408"/>
      <c r="BR7" s="408"/>
      <c r="BS7" s="408"/>
      <c r="BT7" s="408"/>
      <c r="BU7" s="409"/>
      <c r="BV7" s="407">
        <v>313861</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5495270</v>
      </c>
      <c r="CU7" s="408"/>
      <c r="CV7" s="408"/>
      <c r="CW7" s="408"/>
      <c r="CX7" s="408"/>
      <c r="CY7" s="408"/>
      <c r="CZ7" s="408"/>
      <c r="DA7" s="409"/>
      <c r="DB7" s="407">
        <v>5513543</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238942</v>
      </c>
      <c r="BO8" s="408"/>
      <c r="BP8" s="408"/>
      <c r="BQ8" s="408"/>
      <c r="BR8" s="408"/>
      <c r="BS8" s="408"/>
      <c r="BT8" s="408"/>
      <c r="BU8" s="409"/>
      <c r="BV8" s="407">
        <v>300582</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0.6</v>
      </c>
      <c r="CU8" s="448"/>
      <c r="CV8" s="448"/>
      <c r="CW8" s="448"/>
      <c r="CX8" s="448"/>
      <c r="CY8" s="448"/>
      <c r="CZ8" s="448"/>
      <c r="DA8" s="449"/>
      <c r="DB8" s="447">
        <v>0.56000000000000005</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8397</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-61640</v>
      </c>
      <c r="BO9" s="408"/>
      <c r="BP9" s="408"/>
      <c r="BQ9" s="408"/>
      <c r="BR9" s="408"/>
      <c r="BS9" s="408"/>
      <c r="BT9" s="408"/>
      <c r="BU9" s="409"/>
      <c r="BV9" s="407">
        <v>37625</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10.1</v>
      </c>
      <c r="CU9" s="405"/>
      <c r="CV9" s="405"/>
      <c r="CW9" s="405"/>
      <c r="CX9" s="405"/>
      <c r="CY9" s="405"/>
      <c r="CZ9" s="405"/>
      <c r="DA9" s="406"/>
      <c r="DB9" s="404">
        <v>9.4</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9626</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156249</v>
      </c>
      <c r="BO10" s="408"/>
      <c r="BP10" s="408"/>
      <c r="BQ10" s="408"/>
      <c r="BR10" s="408"/>
      <c r="BS10" s="408"/>
      <c r="BT10" s="408"/>
      <c r="BU10" s="409"/>
      <c r="BV10" s="407">
        <v>136456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7764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200000</v>
      </c>
      <c r="BO12" s="408"/>
      <c r="BP12" s="408"/>
      <c r="BQ12" s="408"/>
      <c r="BR12" s="408"/>
      <c r="BS12" s="408"/>
      <c r="BT12" s="408"/>
      <c r="BU12" s="409"/>
      <c r="BV12" s="407">
        <v>373967</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7662</v>
      </c>
      <c r="S13" s="492"/>
      <c r="T13" s="492"/>
      <c r="U13" s="492"/>
      <c r="V13" s="493"/>
      <c r="W13" s="423" t="s">
        <v>131</v>
      </c>
      <c r="X13" s="424"/>
      <c r="Y13" s="424"/>
      <c r="Z13" s="424"/>
      <c r="AA13" s="424"/>
      <c r="AB13" s="414"/>
      <c r="AC13" s="458">
        <v>1275</v>
      </c>
      <c r="AD13" s="459"/>
      <c r="AE13" s="459"/>
      <c r="AF13" s="459"/>
      <c r="AG13" s="501"/>
      <c r="AH13" s="458">
        <v>1556</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-105391</v>
      </c>
      <c r="BO13" s="408"/>
      <c r="BP13" s="408"/>
      <c r="BQ13" s="408"/>
      <c r="BR13" s="408"/>
      <c r="BS13" s="408"/>
      <c r="BT13" s="408"/>
      <c r="BU13" s="409"/>
      <c r="BV13" s="407">
        <v>-199886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6.8</v>
      </c>
      <c r="CU13" s="405"/>
      <c r="CV13" s="405"/>
      <c r="CW13" s="405"/>
      <c r="CX13" s="405"/>
      <c r="CY13" s="405"/>
      <c r="CZ13" s="405"/>
      <c r="DA13" s="406"/>
      <c r="DB13" s="404">
        <v>6.5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8062</v>
      </c>
      <c r="S14" s="492"/>
      <c r="T14" s="492"/>
      <c r="U14" s="492"/>
      <c r="V14" s="493"/>
      <c r="W14" s="397"/>
      <c r="X14" s="398"/>
      <c r="Y14" s="398"/>
      <c r="Z14" s="398"/>
      <c r="AA14" s="398"/>
      <c r="AB14" s="387"/>
      <c r="AC14" s="494">
        <v>30.9</v>
      </c>
      <c r="AD14" s="495"/>
      <c r="AE14" s="495"/>
      <c r="AF14" s="495"/>
      <c r="AG14" s="496"/>
      <c r="AH14" s="494">
        <v>32.799999999999997</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7977</v>
      </c>
      <c r="S15" s="492"/>
      <c r="T15" s="492"/>
      <c r="U15" s="492"/>
      <c r="V15" s="493"/>
      <c r="W15" s="423" t="s">
        <v>137</v>
      </c>
      <c r="X15" s="424"/>
      <c r="Y15" s="424"/>
      <c r="Z15" s="424"/>
      <c r="AA15" s="424"/>
      <c r="AB15" s="414"/>
      <c r="AC15" s="458">
        <v>680</v>
      </c>
      <c r="AD15" s="459"/>
      <c r="AE15" s="459"/>
      <c r="AF15" s="459"/>
      <c r="AG15" s="501"/>
      <c r="AH15" s="458">
        <v>834</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2650181</v>
      </c>
      <c r="BO15" s="371"/>
      <c r="BP15" s="371"/>
      <c r="BQ15" s="371"/>
      <c r="BR15" s="371"/>
      <c r="BS15" s="371"/>
      <c r="BT15" s="371"/>
      <c r="BU15" s="372"/>
      <c r="BV15" s="370">
        <v>2787197</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16.5</v>
      </c>
      <c r="AD16" s="495"/>
      <c r="AE16" s="495"/>
      <c r="AF16" s="495"/>
      <c r="AG16" s="496"/>
      <c r="AH16" s="494">
        <v>17.600000000000001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4682197</v>
      </c>
      <c r="BO16" s="408"/>
      <c r="BP16" s="408"/>
      <c r="BQ16" s="408"/>
      <c r="BR16" s="408"/>
      <c r="BS16" s="408"/>
      <c r="BT16" s="408"/>
      <c r="BU16" s="409"/>
      <c r="BV16" s="407">
        <v>4642403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2168</v>
      </c>
      <c r="AD17" s="459"/>
      <c r="AE17" s="459"/>
      <c r="AF17" s="459"/>
      <c r="AG17" s="501"/>
      <c r="AH17" s="458">
        <v>2359</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3445463</v>
      </c>
      <c r="BO17" s="408"/>
      <c r="BP17" s="408"/>
      <c r="BQ17" s="408"/>
      <c r="BR17" s="408"/>
      <c r="BS17" s="408"/>
      <c r="BT17" s="408"/>
      <c r="BU17" s="409"/>
      <c r="BV17" s="407">
        <v>3630019</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93.83</v>
      </c>
      <c r="M18" s="531"/>
      <c r="N18" s="531"/>
      <c r="O18" s="531"/>
      <c r="P18" s="531"/>
      <c r="Q18" s="531"/>
      <c r="R18" s="532"/>
      <c r="S18" s="532"/>
      <c r="T18" s="532"/>
      <c r="U18" s="532"/>
      <c r="V18" s="533"/>
      <c r="W18" s="425"/>
      <c r="X18" s="426"/>
      <c r="Y18" s="426"/>
      <c r="Z18" s="426"/>
      <c r="AA18" s="426"/>
      <c r="AB18" s="417"/>
      <c r="AC18" s="534">
        <v>52.6</v>
      </c>
      <c r="AD18" s="535"/>
      <c r="AE18" s="535"/>
      <c r="AF18" s="535"/>
      <c r="AG18" s="536"/>
      <c r="AH18" s="534">
        <v>49.7</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5188692</v>
      </c>
      <c r="BO18" s="408"/>
      <c r="BP18" s="408"/>
      <c r="BQ18" s="408"/>
      <c r="BR18" s="408"/>
      <c r="BS18" s="408"/>
      <c r="BT18" s="408"/>
      <c r="BU18" s="409"/>
      <c r="BV18" s="407">
        <v>4928849</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89</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8725602</v>
      </c>
      <c r="BO19" s="408"/>
      <c r="BP19" s="408"/>
      <c r="BQ19" s="408"/>
      <c r="BR19" s="408"/>
      <c r="BS19" s="408"/>
      <c r="BT19" s="408"/>
      <c r="BU19" s="409"/>
      <c r="BV19" s="407">
        <v>9340315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4077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7243768</v>
      </c>
      <c r="BO22" s="371"/>
      <c r="BP22" s="371"/>
      <c r="BQ22" s="371"/>
      <c r="BR22" s="371"/>
      <c r="BS22" s="371"/>
      <c r="BT22" s="371"/>
      <c r="BU22" s="372"/>
      <c r="BV22" s="370">
        <v>7561291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4813737</v>
      </c>
      <c r="BO23" s="408"/>
      <c r="BP23" s="408"/>
      <c r="BQ23" s="408"/>
      <c r="BR23" s="408"/>
      <c r="BS23" s="408"/>
      <c r="BT23" s="408"/>
      <c r="BU23" s="409"/>
      <c r="BV23" s="407">
        <v>5151393</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7850</v>
      </c>
      <c r="R24" s="459"/>
      <c r="S24" s="459"/>
      <c r="T24" s="459"/>
      <c r="U24" s="459"/>
      <c r="V24" s="501"/>
      <c r="W24" s="553"/>
      <c r="X24" s="554"/>
      <c r="Y24" s="555"/>
      <c r="Z24" s="457" t="s">
        <v>162</v>
      </c>
      <c r="AA24" s="437"/>
      <c r="AB24" s="437"/>
      <c r="AC24" s="437"/>
      <c r="AD24" s="437"/>
      <c r="AE24" s="437"/>
      <c r="AF24" s="437"/>
      <c r="AG24" s="438"/>
      <c r="AH24" s="458">
        <v>159</v>
      </c>
      <c r="AI24" s="459"/>
      <c r="AJ24" s="459"/>
      <c r="AK24" s="459"/>
      <c r="AL24" s="501"/>
      <c r="AM24" s="458">
        <v>446790</v>
      </c>
      <c r="AN24" s="459"/>
      <c r="AO24" s="459"/>
      <c r="AP24" s="459"/>
      <c r="AQ24" s="459"/>
      <c r="AR24" s="501"/>
      <c r="AS24" s="458">
        <v>2810</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4290535</v>
      </c>
      <c r="BO24" s="408"/>
      <c r="BP24" s="408"/>
      <c r="BQ24" s="408"/>
      <c r="BR24" s="408"/>
      <c r="BS24" s="408"/>
      <c r="BT24" s="408"/>
      <c r="BU24" s="409"/>
      <c r="BV24" s="407">
        <v>4291650</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6260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41066</v>
      </c>
      <c r="BO25" s="371"/>
      <c r="BP25" s="371"/>
      <c r="BQ25" s="371"/>
      <c r="BR25" s="371"/>
      <c r="BS25" s="371"/>
      <c r="BT25" s="371"/>
      <c r="BU25" s="372"/>
      <c r="BV25" s="370">
        <v>69392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5530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2720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v>334051</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2250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5826221</v>
      </c>
      <c r="BO28" s="371"/>
      <c r="BP28" s="371"/>
      <c r="BQ28" s="371"/>
      <c r="BR28" s="371"/>
      <c r="BS28" s="371"/>
      <c r="BT28" s="371"/>
      <c r="BU28" s="372"/>
      <c r="BV28" s="370">
        <v>5869972</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12</v>
      </c>
      <c r="M29" s="459"/>
      <c r="N29" s="459"/>
      <c r="O29" s="459"/>
      <c r="P29" s="501"/>
      <c r="Q29" s="458">
        <v>2080</v>
      </c>
      <c r="R29" s="459"/>
      <c r="S29" s="459"/>
      <c r="T29" s="459"/>
      <c r="U29" s="459"/>
      <c r="V29" s="501"/>
      <c r="W29" s="556"/>
      <c r="X29" s="557"/>
      <c r="Y29" s="558"/>
      <c r="Z29" s="457" t="s">
        <v>177</v>
      </c>
      <c r="AA29" s="437"/>
      <c r="AB29" s="437"/>
      <c r="AC29" s="437"/>
      <c r="AD29" s="437"/>
      <c r="AE29" s="437"/>
      <c r="AF29" s="437"/>
      <c r="AG29" s="438"/>
      <c r="AH29" s="458">
        <v>159</v>
      </c>
      <c r="AI29" s="459"/>
      <c r="AJ29" s="459"/>
      <c r="AK29" s="459"/>
      <c r="AL29" s="501"/>
      <c r="AM29" s="458">
        <v>446790</v>
      </c>
      <c r="AN29" s="459"/>
      <c r="AO29" s="459"/>
      <c r="AP29" s="459"/>
      <c r="AQ29" s="459"/>
      <c r="AR29" s="501"/>
      <c r="AS29" s="458">
        <v>2810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656530</v>
      </c>
      <c r="BO29" s="408"/>
      <c r="BP29" s="408"/>
      <c r="BQ29" s="408"/>
      <c r="BR29" s="408"/>
      <c r="BS29" s="408"/>
      <c r="BT29" s="408"/>
      <c r="BU29" s="409"/>
      <c r="BV29" s="407">
        <v>591829</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95.5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7866337</v>
      </c>
      <c r="BO30" s="527"/>
      <c r="BP30" s="527"/>
      <c r="BQ30" s="527"/>
      <c r="BR30" s="527"/>
      <c r="BS30" s="527"/>
      <c r="BT30" s="527"/>
      <c r="BU30" s="528"/>
      <c r="BV30" s="526">
        <v>7528299</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国民健康保険（事業勘定）特別会計</v>
      </c>
      <c r="X34" s="598"/>
      <c r="Y34" s="598"/>
      <c r="Z34" s="598"/>
      <c r="AA34" s="598"/>
      <c r="AB34" s="598"/>
      <c r="AC34" s="598"/>
      <c r="AD34" s="598"/>
      <c r="AE34" s="598"/>
      <c r="AF34" s="598"/>
      <c r="AG34" s="598"/>
      <c r="AH34" s="598"/>
      <c r="AI34" s="598"/>
      <c r="AJ34" s="598"/>
      <c r="AK34" s="598"/>
      <c r="AL34" s="169"/>
      <c r="AM34" s="597">
        <f>IF(AO34="","",MAX(C34:D43,U34:V43)+1)</f>
        <v>8</v>
      </c>
      <c r="AN34" s="597"/>
      <c r="AO34" s="598" t="str">
        <f>IF('各会計、関係団体の財政状況及び健全化判断比率'!B33="","",'各会計、関係団体の財政状況及び健全化判断比率'!B33)</f>
        <v>水道事業会計</v>
      </c>
      <c r="AP34" s="598"/>
      <c r="AQ34" s="598"/>
      <c r="AR34" s="598"/>
      <c r="AS34" s="598"/>
      <c r="AT34" s="598"/>
      <c r="AU34" s="598"/>
      <c r="AV34" s="598"/>
      <c r="AW34" s="598"/>
      <c r="AX34" s="598"/>
      <c r="AY34" s="598"/>
      <c r="AZ34" s="598"/>
      <c r="BA34" s="598"/>
      <c r="BB34" s="598"/>
      <c r="BC34" s="598"/>
      <c r="BD34" s="169"/>
      <c r="BE34" s="597">
        <f>IF(BG34="","",MAX(C34:D43,U34:V43,AM34:AN43)+1)</f>
        <v>12</v>
      </c>
      <c r="BF34" s="597"/>
      <c r="BG34" s="598" t="str">
        <f>IF('各会計、関係団体の財政状況及び健全化判断比率'!B37="","",'各会計、関係団体の財政状況及び健全化判断比率'!B37)</f>
        <v>風力発電事業特別会計</v>
      </c>
      <c r="BH34" s="598"/>
      <c r="BI34" s="598"/>
      <c r="BJ34" s="598"/>
      <c r="BK34" s="598"/>
      <c r="BL34" s="598"/>
      <c r="BM34" s="598"/>
      <c r="BN34" s="598"/>
      <c r="BO34" s="598"/>
      <c r="BP34" s="598"/>
      <c r="BQ34" s="598"/>
      <c r="BR34" s="598"/>
      <c r="BS34" s="598"/>
      <c r="BT34" s="598"/>
      <c r="BU34" s="598"/>
      <c r="BV34" s="169"/>
      <c r="BW34" s="597">
        <f>IF(BY34="","",MAX(C34:D43,U34:V43,AM34:AN43,BE34:BF43)+1)</f>
        <v>13</v>
      </c>
      <c r="BX34" s="597"/>
      <c r="BY34" s="598" t="str">
        <f>IF('各会計、関係団体の財政状況及び健全化判断比率'!B68="","",'各会計、関係団体の財政状況及び健全化判断比率'!B68)</f>
        <v>愛媛県市町総合事務組合(退職手当事業分)</v>
      </c>
      <c r="BZ34" s="598"/>
      <c r="CA34" s="598"/>
      <c r="CB34" s="598"/>
      <c r="CC34" s="598"/>
      <c r="CD34" s="598"/>
      <c r="CE34" s="598"/>
      <c r="CF34" s="598"/>
      <c r="CG34" s="598"/>
      <c r="CH34" s="598"/>
      <c r="CI34" s="598"/>
      <c r="CJ34" s="598"/>
      <c r="CK34" s="598"/>
      <c r="CL34" s="598"/>
      <c r="CM34" s="598"/>
      <c r="CN34" s="169"/>
      <c r="CO34" s="597">
        <f>IF(CQ34="","",MAX(C34:D43,U34:V43,AM34:AN43,BE34:BF43,BW34:BX43)+1)</f>
        <v>23</v>
      </c>
      <c r="CP34" s="597"/>
      <c r="CQ34" s="598" t="str">
        <f>IF('各会計、関係団体の財政状況及び健全化判断比率'!BS7="","",'各会計、関係団体の財政状況及び健全化判断比率'!BS7)</f>
        <v>クリエイト伊方</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学校給食特別会計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国民健康保険（直営診療施設勘定）特別会計</v>
      </c>
      <c r="X35" s="598"/>
      <c r="Y35" s="598"/>
      <c r="Z35" s="598"/>
      <c r="AA35" s="598"/>
      <c r="AB35" s="598"/>
      <c r="AC35" s="598"/>
      <c r="AD35" s="598"/>
      <c r="AE35" s="598"/>
      <c r="AF35" s="598"/>
      <c r="AG35" s="598"/>
      <c r="AH35" s="598"/>
      <c r="AI35" s="598"/>
      <c r="AJ35" s="598"/>
      <c r="AK35" s="598"/>
      <c r="AL35" s="169"/>
      <c r="AM35" s="597">
        <f t="shared" ref="AM35:AM43" si="0">IF(AO35="","",AM34+1)</f>
        <v>9</v>
      </c>
      <c r="AN35" s="597"/>
      <c r="AO35" s="598" t="str">
        <f>IF('各会計、関係団体の財政状況及び健全化判断比率'!B34="","",'各会計、関係団体の財政状況及び健全化判断比率'!B34)</f>
        <v>下水道事業会計（公共下水道事業）</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14</v>
      </c>
      <c r="BX35" s="597"/>
      <c r="BY35" s="598" t="str">
        <f>IF('各会計、関係団体の財政状況及び健全化判断比率'!B69="","",'各会計、関係団体の財政状況及び健全化判断比率'!B69)</f>
        <v>愛媛県市町総合事務組合(消防補償事業分)</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後期高齢者医療保険特別会計</v>
      </c>
      <c r="X36" s="598"/>
      <c r="Y36" s="598"/>
      <c r="Z36" s="598"/>
      <c r="AA36" s="598"/>
      <c r="AB36" s="598"/>
      <c r="AC36" s="598"/>
      <c r="AD36" s="598"/>
      <c r="AE36" s="598"/>
      <c r="AF36" s="598"/>
      <c r="AG36" s="598"/>
      <c r="AH36" s="598"/>
      <c r="AI36" s="598"/>
      <c r="AJ36" s="598"/>
      <c r="AK36" s="598"/>
      <c r="AL36" s="169"/>
      <c r="AM36" s="597">
        <f t="shared" si="0"/>
        <v>10</v>
      </c>
      <c r="AN36" s="597"/>
      <c r="AO36" s="598" t="str">
        <f>IF('各会計、関係団体の財政状況及び健全化判断比率'!B35="","",'各会計、関係団体の財政状況及び健全化判断比率'!B35)</f>
        <v>下水道事業会計（小規模下水道事業）</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15</v>
      </c>
      <c r="BX36" s="597"/>
      <c r="BY36" s="598" t="str">
        <f>IF('各会計、関係団体の財政状況及び健全化判断比率'!B70="","",'各会計、関係団体の財政状況及び健全化判断比率'!B70)</f>
        <v>愛媛県市町総合事務組合(交通災害事業分)</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介護保険（保険事業勘定）特別会計</v>
      </c>
      <c r="X37" s="598"/>
      <c r="Y37" s="598"/>
      <c r="Z37" s="598"/>
      <c r="AA37" s="598"/>
      <c r="AB37" s="598"/>
      <c r="AC37" s="598"/>
      <c r="AD37" s="598"/>
      <c r="AE37" s="598"/>
      <c r="AF37" s="598"/>
      <c r="AG37" s="598"/>
      <c r="AH37" s="598"/>
      <c r="AI37" s="598"/>
      <c r="AJ37" s="598"/>
      <c r="AK37" s="598"/>
      <c r="AL37" s="169"/>
      <c r="AM37" s="597">
        <f t="shared" si="0"/>
        <v>11</v>
      </c>
      <c r="AN37" s="597"/>
      <c r="AO37" s="598" t="str">
        <f>IF('各会計、関係団体の財政状況及び健全化判断比率'!B36="","",'各会計、関係団体の財政状況及び健全化判断比率'!B36)</f>
        <v>下水道事業会計（特定地域生活排水処理事業）</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16</v>
      </c>
      <c r="BX37" s="597"/>
      <c r="BY37" s="598" t="str">
        <f>IF('各会計、関係団体の財政状況及び健全化判断比率'!B71="","",'各会計、関係団体の財政状況及び健全化判断比率'!B71)</f>
        <v>愛媛県市町総合事務組合(自治会館事業分)</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7</v>
      </c>
      <c r="V38" s="597"/>
      <c r="W38" s="598" t="str">
        <f>IF('各会計、関係団体の財政状況及び健全化判断比率'!B32="","",'各会計、関係団体の財政状況及び健全化判断比率'!B32)</f>
        <v>介護保険（介護サービス事業勘定）特別会計</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17</v>
      </c>
      <c r="BX38" s="597"/>
      <c r="BY38" s="598" t="str">
        <f>IF('各会計、関係団体の財政状況及び健全化判断比率'!B72="","",'各会計、関係団体の財政状況及び健全化判断比率'!B72)</f>
        <v>愛媛県市町総合事務組合(議員公務災害業分)</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18</v>
      </c>
      <c r="BX39" s="597"/>
      <c r="BY39" s="598" t="str">
        <f>IF('各会計、関係団体の財政状況及び健全化判断比率'!B73="","",'各会計、関係団体の財政状況及び健全化判断比率'!B73)</f>
        <v>愛媛県市町総合事務組合(共通経費分)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19</v>
      </c>
      <c r="BX40" s="597"/>
      <c r="BY40" s="598" t="str">
        <f>IF('各会計、関係団体の財政状況及び健全化判断比率'!B74="","",'各会計、関係団体の財政状況及び健全化判断比率'!B74)</f>
        <v>八幡浜地区施設事務組合（一般会計）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20</v>
      </c>
      <c r="BX41" s="597"/>
      <c r="BY41" s="598" t="str">
        <f>IF('各会計、関係団体の財政状況及び健全化判断比率'!B75="","",'各会計、関係団体の財政状況及び健全化判断比率'!B75)</f>
        <v>八幡浜地区施設事務組合（消防事業特別会計）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21</v>
      </c>
      <c r="BX42" s="597"/>
      <c r="BY42" s="598" t="str">
        <f>IF('各会計、関係団体の財政状況及び健全化判断比率'!B76="","",'各会計、関係団体の財政状況及び健全化判断比率'!B76)</f>
        <v>八幡浜地区総合事務組合（一次救急休日・夜間診療所事業特別会計）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22</v>
      </c>
      <c r="BX43" s="597"/>
      <c r="BY43" s="598" t="str">
        <f>IF('各会計、関係団体の財政状況及び健全化判断比率'!B77="","",'各会計、関係団体の財政状況及び健全化判断比率'!B77)</f>
        <v>八幡浜地区施設事務組合（し尿処理事業特別会計）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rkX9tIz1QSuts+fudQUngQRPSzkx+8j5kLJMibHU93DGOBKEve5MTWrUSfl6DjUsavfiKWR9VAT1J6GaIr9kWQ==" saltValue="LyEfl8qxBBKfLqwxfalqL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3497317</v>
      </c>
      <c r="S5" s="613"/>
      <c r="T5" s="613"/>
      <c r="U5" s="613"/>
      <c r="V5" s="613"/>
      <c r="W5" s="613"/>
      <c r="X5" s="613"/>
      <c r="Y5" s="614"/>
      <c r="Z5" s="615">
        <v>32.200000000000003</v>
      </c>
      <c r="AA5" s="615"/>
      <c r="AB5" s="615"/>
      <c r="AC5" s="615"/>
      <c r="AD5" s="616">
        <v>3088517</v>
      </c>
      <c r="AE5" s="616"/>
      <c r="AF5" s="616"/>
      <c r="AG5" s="616"/>
      <c r="AH5" s="616"/>
      <c r="AI5" s="616"/>
      <c r="AJ5" s="616"/>
      <c r="AK5" s="616"/>
      <c r="AL5" s="617">
        <v>55.1</v>
      </c>
      <c r="AM5" s="618"/>
      <c r="AN5" s="618"/>
      <c r="AO5" s="619"/>
      <c r="AP5" s="609" t="s">
        <v>216</v>
      </c>
      <c r="AQ5" s="610"/>
      <c r="AR5" s="610"/>
      <c r="AS5" s="610"/>
      <c r="AT5" s="610"/>
      <c r="AU5" s="610"/>
      <c r="AV5" s="610"/>
      <c r="AW5" s="610"/>
      <c r="AX5" s="610"/>
      <c r="AY5" s="610"/>
      <c r="AZ5" s="610"/>
      <c r="BA5" s="610"/>
      <c r="BB5" s="610"/>
      <c r="BC5" s="610"/>
      <c r="BD5" s="610"/>
      <c r="BE5" s="610"/>
      <c r="BF5" s="611"/>
      <c r="BG5" s="623">
        <v>3497317</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85504</v>
      </c>
      <c r="S6" s="624"/>
      <c r="T6" s="624"/>
      <c r="U6" s="624"/>
      <c r="V6" s="624"/>
      <c r="W6" s="624"/>
      <c r="X6" s="624"/>
      <c r="Y6" s="625"/>
      <c r="Z6" s="626">
        <v>0.8</v>
      </c>
      <c r="AA6" s="626"/>
      <c r="AB6" s="626"/>
      <c r="AC6" s="626"/>
      <c r="AD6" s="627">
        <v>85504</v>
      </c>
      <c r="AE6" s="627"/>
      <c r="AF6" s="627"/>
      <c r="AG6" s="627"/>
      <c r="AH6" s="627"/>
      <c r="AI6" s="627"/>
      <c r="AJ6" s="627"/>
      <c r="AK6" s="627"/>
      <c r="AL6" s="628">
        <v>1.5</v>
      </c>
      <c r="AM6" s="629"/>
      <c r="AN6" s="629"/>
      <c r="AO6" s="630"/>
      <c r="AP6" s="620" t="s">
        <v>221</v>
      </c>
      <c r="AQ6" s="621"/>
      <c r="AR6" s="621"/>
      <c r="AS6" s="621"/>
      <c r="AT6" s="621"/>
      <c r="AU6" s="621"/>
      <c r="AV6" s="621"/>
      <c r="AW6" s="621"/>
      <c r="AX6" s="621"/>
      <c r="AY6" s="621"/>
      <c r="AZ6" s="621"/>
      <c r="BA6" s="621"/>
      <c r="BB6" s="621"/>
      <c r="BC6" s="621"/>
      <c r="BD6" s="621"/>
      <c r="BE6" s="621"/>
      <c r="BF6" s="622"/>
      <c r="BG6" s="623">
        <v>3088517</v>
      </c>
      <c r="BH6" s="624"/>
      <c r="BI6" s="624"/>
      <c r="BJ6" s="624"/>
      <c r="BK6" s="624"/>
      <c r="BL6" s="624"/>
      <c r="BM6" s="624"/>
      <c r="BN6" s="625"/>
      <c r="BO6" s="626">
        <v>88.3</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83977</v>
      </c>
      <c r="CS6" s="624"/>
      <c r="CT6" s="624"/>
      <c r="CU6" s="624"/>
      <c r="CV6" s="624"/>
      <c r="CW6" s="624"/>
      <c r="CX6" s="624"/>
      <c r="CY6" s="625"/>
      <c r="CZ6" s="617">
        <v>0.8</v>
      </c>
      <c r="DA6" s="618"/>
      <c r="DB6" s="618"/>
      <c r="DC6" s="634"/>
      <c r="DD6" s="632" t="s">
        <v>122</v>
      </c>
      <c r="DE6" s="624"/>
      <c r="DF6" s="624"/>
      <c r="DG6" s="624"/>
      <c r="DH6" s="624"/>
      <c r="DI6" s="624"/>
      <c r="DJ6" s="624"/>
      <c r="DK6" s="624"/>
      <c r="DL6" s="624"/>
      <c r="DM6" s="624"/>
      <c r="DN6" s="624"/>
      <c r="DO6" s="624"/>
      <c r="DP6" s="625"/>
      <c r="DQ6" s="632">
        <v>83947</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684</v>
      </c>
      <c r="S7" s="624"/>
      <c r="T7" s="624"/>
      <c r="U7" s="624"/>
      <c r="V7" s="624"/>
      <c r="W7" s="624"/>
      <c r="X7" s="624"/>
      <c r="Y7" s="625"/>
      <c r="Z7" s="626">
        <v>0</v>
      </c>
      <c r="AA7" s="626"/>
      <c r="AB7" s="626"/>
      <c r="AC7" s="626"/>
      <c r="AD7" s="627">
        <v>684</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333112</v>
      </c>
      <c r="BH7" s="624"/>
      <c r="BI7" s="624"/>
      <c r="BJ7" s="624"/>
      <c r="BK7" s="624"/>
      <c r="BL7" s="624"/>
      <c r="BM7" s="624"/>
      <c r="BN7" s="625"/>
      <c r="BO7" s="626">
        <v>9.5</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2180539</v>
      </c>
      <c r="CS7" s="624"/>
      <c r="CT7" s="624"/>
      <c r="CU7" s="624"/>
      <c r="CV7" s="624"/>
      <c r="CW7" s="624"/>
      <c r="CX7" s="624"/>
      <c r="CY7" s="625"/>
      <c r="CZ7" s="626">
        <v>21.1</v>
      </c>
      <c r="DA7" s="626"/>
      <c r="DB7" s="626"/>
      <c r="DC7" s="626"/>
      <c r="DD7" s="632">
        <v>89566</v>
      </c>
      <c r="DE7" s="624"/>
      <c r="DF7" s="624"/>
      <c r="DG7" s="624"/>
      <c r="DH7" s="624"/>
      <c r="DI7" s="624"/>
      <c r="DJ7" s="624"/>
      <c r="DK7" s="624"/>
      <c r="DL7" s="624"/>
      <c r="DM7" s="624"/>
      <c r="DN7" s="624"/>
      <c r="DO7" s="624"/>
      <c r="DP7" s="625"/>
      <c r="DQ7" s="632">
        <v>1928312</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6703</v>
      </c>
      <c r="S8" s="624"/>
      <c r="T8" s="624"/>
      <c r="U8" s="624"/>
      <c r="V8" s="624"/>
      <c r="W8" s="624"/>
      <c r="X8" s="624"/>
      <c r="Y8" s="625"/>
      <c r="Z8" s="626">
        <v>0.1</v>
      </c>
      <c r="AA8" s="626"/>
      <c r="AB8" s="626"/>
      <c r="AC8" s="626"/>
      <c r="AD8" s="627">
        <v>6703</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10397</v>
      </c>
      <c r="BH8" s="624"/>
      <c r="BI8" s="624"/>
      <c r="BJ8" s="624"/>
      <c r="BK8" s="624"/>
      <c r="BL8" s="624"/>
      <c r="BM8" s="624"/>
      <c r="BN8" s="625"/>
      <c r="BO8" s="626">
        <v>0.3</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2339139</v>
      </c>
      <c r="CS8" s="624"/>
      <c r="CT8" s="624"/>
      <c r="CU8" s="624"/>
      <c r="CV8" s="624"/>
      <c r="CW8" s="624"/>
      <c r="CX8" s="624"/>
      <c r="CY8" s="625"/>
      <c r="CZ8" s="626">
        <v>22.7</v>
      </c>
      <c r="DA8" s="626"/>
      <c r="DB8" s="626"/>
      <c r="DC8" s="626"/>
      <c r="DD8" s="632">
        <v>377715</v>
      </c>
      <c r="DE8" s="624"/>
      <c r="DF8" s="624"/>
      <c r="DG8" s="624"/>
      <c r="DH8" s="624"/>
      <c r="DI8" s="624"/>
      <c r="DJ8" s="624"/>
      <c r="DK8" s="624"/>
      <c r="DL8" s="624"/>
      <c r="DM8" s="624"/>
      <c r="DN8" s="624"/>
      <c r="DO8" s="624"/>
      <c r="DP8" s="625"/>
      <c r="DQ8" s="632">
        <v>1503339</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10163</v>
      </c>
      <c r="S9" s="624"/>
      <c r="T9" s="624"/>
      <c r="U9" s="624"/>
      <c r="V9" s="624"/>
      <c r="W9" s="624"/>
      <c r="X9" s="624"/>
      <c r="Y9" s="625"/>
      <c r="Z9" s="626">
        <v>0.1</v>
      </c>
      <c r="AA9" s="626"/>
      <c r="AB9" s="626"/>
      <c r="AC9" s="626"/>
      <c r="AD9" s="627">
        <v>10163</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239267</v>
      </c>
      <c r="BH9" s="624"/>
      <c r="BI9" s="624"/>
      <c r="BJ9" s="624"/>
      <c r="BK9" s="624"/>
      <c r="BL9" s="624"/>
      <c r="BM9" s="624"/>
      <c r="BN9" s="625"/>
      <c r="BO9" s="626">
        <v>6.8</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1028342</v>
      </c>
      <c r="CS9" s="624"/>
      <c r="CT9" s="624"/>
      <c r="CU9" s="624"/>
      <c r="CV9" s="624"/>
      <c r="CW9" s="624"/>
      <c r="CX9" s="624"/>
      <c r="CY9" s="625"/>
      <c r="CZ9" s="626">
        <v>10</v>
      </c>
      <c r="DA9" s="626"/>
      <c r="DB9" s="626"/>
      <c r="DC9" s="626"/>
      <c r="DD9" s="632">
        <v>19420</v>
      </c>
      <c r="DE9" s="624"/>
      <c r="DF9" s="624"/>
      <c r="DG9" s="624"/>
      <c r="DH9" s="624"/>
      <c r="DI9" s="624"/>
      <c r="DJ9" s="624"/>
      <c r="DK9" s="624"/>
      <c r="DL9" s="624"/>
      <c r="DM9" s="624"/>
      <c r="DN9" s="624"/>
      <c r="DO9" s="624"/>
      <c r="DP9" s="625"/>
      <c r="DQ9" s="632">
        <v>979756</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26005</v>
      </c>
      <c r="BH10" s="624"/>
      <c r="BI10" s="624"/>
      <c r="BJ10" s="624"/>
      <c r="BK10" s="624"/>
      <c r="BL10" s="624"/>
      <c r="BM10" s="624"/>
      <c r="BN10" s="625"/>
      <c r="BO10" s="626">
        <v>0.7</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226116</v>
      </c>
      <c r="S11" s="624"/>
      <c r="T11" s="624"/>
      <c r="U11" s="624"/>
      <c r="V11" s="624"/>
      <c r="W11" s="624"/>
      <c r="X11" s="624"/>
      <c r="Y11" s="625"/>
      <c r="Z11" s="628">
        <v>2.1</v>
      </c>
      <c r="AA11" s="629"/>
      <c r="AB11" s="629"/>
      <c r="AC11" s="635"/>
      <c r="AD11" s="632">
        <v>226116</v>
      </c>
      <c r="AE11" s="624"/>
      <c r="AF11" s="624"/>
      <c r="AG11" s="624"/>
      <c r="AH11" s="624"/>
      <c r="AI11" s="624"/>
      <c r="AJ11" s="624"/>
      <c r="AK11" s="625"/>
      <c r="AL11" s="628">
        <v>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57443</v>
      </c>
      <c r="BH11" s="624"/>
      <c r="BI11" s="624"/>
      <c r="BJ11" s="624"/>
      <c r="BK11" s="624"/>
      <c r="BL11" s="624"/>
      <c r="BM11" s="624"/>
      <c r="BN11" s="625"/>
      <c r="BO11" s="626">
        <v>1.6</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646781</v>
      </c>
      <c r="CS11" s="624"/>
      <c r="CT11" s="624"/>
      <c r="CU11" s="624"/>
      <c r="CV11" s="624"/>
      <c r="CW11" s="624"/>
      <c r="CX11" s="624"/>
      <c r="CY11" s="625"/>
      <c r="CZ11" s="626">
        <v>6.3</v>
      </c>
      <c r="DA11" s="626"/>
      <c r="DB11" s="626"/>
      <c r="DC11" s="626"/>
      <c r="DD11" s="632">
        <v>279765</v>
      </c>
      <c r="DE11" s="624"/>
      <c r="DF11" s="624"/>
      <c r="DG11" s="624"/>
      <c r="DH11" s="624"/>
      <c r="DI11" s="624"/>
      <c r="DJ11" s="624"/>
      <c r="DK11" s="624"/>
      <c r="DL11" s="624"/>
      <c r="DM11" s="624"/>
      <c r="DN11" s="624"/>
      <c r="DO11" s="624"/>
      <c r="DP11" s="625"/>
      <c r="DQ11" s="632">
        <v>286098</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2683541</v>
      </c>
      <c r="BH12" s="624"/>
      <c r="BI12" s="624"/>
      <c r="BJ12" s="624"/>
      <c r="BK12" s="624"/>
      <c r="BL12" s="624"/>
      <c r="BM12" s="624"/>
      <c r="BN12" s="625"/>
      <c r="BO12" s="626">
        <v>76.7</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320933</v>
      </c>
      <c r="CS12" s="624"/>
      <c r="CT12" s="624"/>
      <c r="CU12" s="624"/>
      <c r="CV12" s="624"/>
      <c r="CW12" s="624"/>
      <c r="CX12" s="624"/>
      <c r="CY12" s="625"/>
      <c r="CZ12" s="626">
        <v>3.1</v>
      </c>
      <c r="DA12" s="626"/>
      <c r="DB12" s="626"/>
      <c r="DC12" s="626"/>
      <c r="DD12" s="632">
        <v>6209</v>
      </c>
      <c r="DE12" s="624"/>
      <c r="DF12" s="624"/>
      <c r="DG12" s="624"/>
      <c r="DH12" s="624"/>
      <c r="DI12" s="624"/>
      <c r="DJ12" s="624"/>
      <c r="DK12" s="624"/>
      <c r="DL12" s="624"/>
      <c r="DM12" s="624"/>
      <c r="DN12" s="624"/>
      <c r="DO12" s="624"/>
      <c r="DP12" s="625"/>
      <c r="DQ12" s="632">
        <v>273430</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2683449</v>
      </c>
      <c r="BH13" s="624"/>
      <c r="BI13" s="624"/>
      <c r="BJ13" s="624"/>
      <c r="BK13" s="624"/>
      <c r="BL13" s="624"/>
      <c r="BM13" s="624"/>
      <c r="BN13" s="625"/>
      <c r="BO13" s="626">
        <v>76.7</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1270474</v>
      </c>
      <c r="CS13" s="624"/>
      <c r="CT13" s="624"/>
      <c r="CU13" s="624"/>
      <c r="CV13" s="624"/>
      <c r="CW13" s="624"/>
      <c r="CX13" s="624"/>
      <c r="CY13" s="625"/>
      <c r="CZ13" s="626">
        <v>12.3</v>
      </c>
      <c r="DA13" s="626"/>
      <c r="DB13" s="626"/>
      <c r="DC13" s="626"/>
      <c r="DD13" s="632">
        <v>792772</v>
      </c>
      <c r="DE13" s="624"/>
      <c r="DF13" s="624"/>
      <c r="DG13" s="624"/>
      <c r="DH13" s="624"/>
      <c r="DI13" s="624"/>
      <c r="DJ13" s="624"/>
      <c r="DK13" s="624"/>
      <c r="DL13" s="624"/>
      <c r="DM13" s="624"/>
      <c r="DN13" s="624"/>
      <c r="DO13" s="624"/>
      <c r="DP13" s="625"/>
      <c r="DQ13" s="632">
        <v>876932</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36049</v>
      </c>
      <c r="BH14" s="624"/>
      <c r="BI14" s="624"/>
      <c r="BJ14" s="624"/>
      <c r="BK14" s="624"/>
      <c r="BL14" s="624"/>
      <c r="BM14" s="624"/>
      <c r="BN14" s="625"/>
      <c r="BO14" s="626">
        <v>1</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517707</v>
      </c>
      <c r="CS14" s="624"/>
      <c r="CT14" s="624"/>
      <c r="CU14" s="624"/>
      <c r="CV14" s="624"/>
      <c r="CW14" s="624"/>
      <c r="CX14" s="624"/>
      <c r="CY14" s="625"/>
      <c r="CZ14" s="626">
        <v>5</v>
      </c>
      <c r="DA14" s="626"/>
      <c r="DB14" s="626"/>
      <c r="DC14" s="626"/>
      <c r="DD14" s="632">
        <v>87651</v>
      </c>
      <c r="DE14" s="624"/>
      <c r="DF14" s="624"/>
      <c r="DG14" s="624"/>
      <c r="DH14" s="624"/>
      <c r="DI14" s="624"/>
      <c r="DJ14" s="624"/>
      <c r="DK14" s="624"/>
      <c r="DL14" s="624"/>
      <c r="DM14" s="624"/>
      <c r="DN14" s="624"/>
      <c r="DO14" s="624"/>
      <c r="DP14" s="625"/>
      <c r="DQ14" s="632">
        <v>387527</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10409</v>
      </c>
      <c r="S15" s="624"/>
      <c r="T15" s="624"/>
      <c r="U15" s="624"/>
      <c r="V15" s="624"/>
      <c r="W15" s="624"/>
      <c r="X15" s="624"/>
      <c r="Y15" s="625"/>
      <c r="Z15" s="626">
        <v>0.1</v>
      </c>
      <c r="AA15" s="626"/>
      <c r="AB15" s="626"/>
      <c r="AC15" s="626"/>
      <c r="AD15" s="627">
        <v>10409</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35815</v>
      </c>
      <c r="BH15" s="624"/>
      <c r="BI15" s="624"/>
      <c r="BJ15" s="624"/>
      <c r="BK15" s="624"/>
      <c r="BL15" s="624"/>
      <c r="BM15" s="624"/>
      <c r="BN15" s="625"/>
      <c r="BO15" s="626">
        <v>1</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1029297</v>
      </c>
      <c r="CS15" s="624"/>
      <c r="CT15" s="624"/>
      <c r="CU15" s="624"/>
      <c r="CV15" s="624"/>
      <c r="CW15" s="624"/>
      <c r="CX15" s="624"/>
      <c r="CY15" s="625"/>
      <c r="CZ15" s="626">
        <v>10</v>
      </c>
      <c r="DA15" s="626"/>
      <c r="DB15" s="626"/>
      <c r="DC15" s="626"/>
      <c r="DD15" s="632">
        <v>84756</v>
      </c>
      <c r="DE15" s="624"/>
      <c r="DF15" s="624"/>
      <c r="DG15" s="624"/>
      <c r="DH15" s="624"/>
      <c r="DI15" s="624"/>
      <c r="DJ15" s="624"/>
      <c r="DK15" s="624"/>
      <c r="DL15" s="624"/>
      <c r="DM15" s="624"/>
      <c r="DN15" s="624"/>
      <c r="DO15" s="624"/>
      <c r="DP15" s="625"/>
      <c r="DQ15" s="632">
        <v>969854</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22907</v>
      </c>
      <c r="S16" s="624"/>
      <c r="T16" s="624"/>
      <c r="U16" s="624"/>
      <c r="V16" s="624"/>
      <c r="W16" s="624"/>
      <c r="X16" s="624"/>
      <c r="Y16" s="625"/>
      <c r="Z16" s="626">
        <v>0.2</v>
      </c>
      <c r="AA16" s="626"/>
      <c r="AB16" s="626"/>
      <c r="AC16" s="626"/>
      <c r="AD16" s="627">
        <v>22907</v>
      </c>
      <c r="AE16" s="627"/>
      <c r="AF16" s="627"/>
      <c r="AG16" s="627"/>
      <c r="AH16" s="627"/>
      <c r="AI16" s="627"/>
      <c r="AJ16" s="627"/>
      <c r="AK16" s="627"/>
      <c r="AL16" s="628">
        <v>0.4</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11311</v>
      </c>
      <c r="CS16" s="624"/>
      <c r="CT16" s="624"/>
      <c r="CU16" s="624"/>
      <c r="CV16" s="624"/>
      <c r="CW16" s="624"/>
      <c r="CX16" s="624"/>
      <c r="CY16" s="625"/>
      <c r="CZ16" s="626">
        <v>0.1</v>
      </c>
      <c r="DA16" s="626"/>
      <c r="DB16" s="626"/>
      <c r="DC16" s="626"/>
      <c r="DD16" s="632" t="s">
        <v>122</v>
      </c>
      <c r="DE16" s="624"/>
      <c r="DF16" s="624"/>
      <c r="DG16" s="624"/>
      <c r="DH16" s="624"/>
      <c r="DI16" s="624"/>
      <c r="DJ16" s="624"/>
      <c r="DK16" s="624"/>
      <c r="DL16" s="624"/>
      <c r="DM16" s="624"/>
      <c r="DN16" s="624"/>
      <c r="DO16" s="624"/>
      <c r="DP16" s="625"/>
      <c r="DQ16" s="632">
        <v>1454</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28392</v>
      </c>
      <c r="S17" s="624"/>
      <c r="T17" s="624"/>
      <c r="U17" s="624"/>
      <c r="V17" s="624"/>
      <c r="W17" s="624"/>
      <c r="X17" s="624"/>
      <c r="Y17" s="625"/>
      <c r="Z17" s="626">
        <v>0.3</v>
      </c>
      <c r="AA17" s="626"/>
      <c r="AB17" s="626"/>
      <c r="AC17" s="626"/>
      <c r="AD17" s="627">
        <v>28392</v>
      </c>
      <c r="AE17" s="627"/>
      <c r="AF17" s="627"/>
      <c r="AG17" s="627"/>
      <c r="AH17" s="627"/>
      <c r="AI17" s="627"/>
      <c r="AJ17" s="627"/>
      <c r="AK17" s="627"/>
      <c r="AL17" s="628">
        <v>0.5</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891833</v>
      </c>
      <c r="CS17" s="624"/>
      <c r="CT17" s="624"/>
      <c r="CU17" s="624"/>
      <c r="CV17" s="624"/>
      <c r="CW17" s="624"/>
      <c r="CX17" s="624"/>
      <c r="CY17" s="625"/>
      <c r="CZ17" s="626">
        <v>8.6</v>
      </c>
      <c r="DA17" s="626"/>
      <c r="DB17" s="626"/>
      <c r="DC17" s="626"/>
      <c r="DD17" s="632" t="s">
        <v>122</v>
      </c>
      <c r="DE17" s="624"/>
      <c r="DF17" s="624"/>
      <c r="DG17" s="624"/>
      <c r="DH17" s="624"/>
      <c r="DI17" s="624"/>
      <c r="DJ17" s="624"/>
      <c r="DK17" s="624"/>
      <c r="DL17" s="624"/>
      <c r="DM17" s="624"/>
      <c r="DN17" s="624"/>
      <c r="DO17" s="624"/>
      <c r="DP17" s="625"/>
      <c r="DQ17" s="632">
        <v>879400</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2026</v>
      </c>
      <c r="S18" s="624"/>
      <c r="T18" s="624"/>
      <c r="U18" s="624"/>
      <c r="V18" s="624"/>
      <c r="W18" s="624"/>
      <c r="X18" s="624"/>
      <c r="Y18" s="625"/>
      <c r="Z18" s="626">
        <v>0</v>
      </c>
      <c r="AA18" s="626"/>
      <c r="AB18" s="626"/>
      <c r="AC18" s="626"/>
      <c r="AD18" s="627">
        <v>2026</v>
      </c>
      <c r="AE18" s="627"/>
      <c r="AF18" s="627"/>
      <c r="AG18" s="627"/>
      <c r="AH18" s="627"/>
      <c r="AI18" s="627"/>
      <c r="AJ18" s="627"/>
      <c r="AK18" s="627"/>
      <c r="AL18" s="628">
        <v>0</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v>408800</v>
      </c>
      <c r="BH18" s="624"/>
      <c r="BI18" s="624"/>
      <c r="BJ18" s="624"/>
      <c r="BK18" s="624"/>
      <c r="BL18" s="624"/>
      <c r="BM18" s="624"/>
      <c r="BN18" s="625"/>
      <c r="BO18" s="626">
        <v>11.7</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25408</v>
      </c>
      <c r="S19" s="624"/>
      <c r="T19" s="624"/>
      <c r="U19" s="624"/>
      <c r="V19" s="624"/>
      <c r="W19" s="624"/>
      <c r="X19" s="624"/>
      <c r="Y19" s="625"/>
      <c r="Z19" s="626">
        <v>0.2</v>
      </c>
      <c r="AA19" s="626"/>
      <c r="AB19" s="626"/>
      <c r="AC19" s="626"/>
      <c r="AD19" s="627">
        <v>25408</v>
      </c>
      <c r="AE19" s="627"/>
      <c r="AF19" s="627"/>
      <c r="AG19" s="627"/>
      <c r="AH19" s="627"/>
      <c r="AI19" s="627"/>
      <c r="AJ19" s="627"/>
      <c r="AK19" s="627"/>
      <c r="AL19" s="628">
        <v>0.5</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958</v>
      </c>
      <c r="S20" s="624"/>
      <c r="T20" s="624"/>
      <c r="U20" s="624"/>
      <c r="V20" s="624"/>
      <c r="W20" s="624"/>
      <c r="X20" s="624"/>
      <c r="Y20" s="625"/>
      <c r="Z20" s="626">
        <v>0</v>
      </c>
      <c r="AA20" s="626"/>
      <c r="AB20" s="626"/>
      <c r="AC20" s="626"/>
      <c r="AD20" s="627">
        <v>958</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10320333</v>
      </c>
      <c r="CS20" s="624"/>
      <c r="CT20" s="624"/>
      <c r="CU20" s="624"/>
      <c r="CV20" s="624"/>
      <c r="CW20" s="624"/>
      <c r="CX20" s="624"/>
      <c r="CY20" s="625"/>
      <c r="CZ20" s="626">
        <v>100</v>
      </c>
      <c r="DA20" s="626"/>
      <c r="DB20" s="626"/>
      <c r="DC20" s="626"/>
      <c r="DD20" s="632">
        <v>1737854</v>
      </c>
      <c r="DE20" s="624"/>
      <c r="DF20" s="624"/>
      <c r="DG20" s="624"/>
      <c r="DH20" s="624"/>
      <c r="DI20" s="624"/>
      <c r="DJ20" s="624"/>
      <c r="DK20" s="624"/>
      <c r="DL20" s="624"/>
      <c r="DM20" s="624"/>
      <c r="DN20" s="624"/>
      <c r="DO20" s="624"/>
      <c r="DP20" s="625"/>
      <c r="DQ20" s="632">
        <v>8170049</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2347069</v>
      </c>
      <c r="S21" s="624"/>
      <c r="T21" s="624"/>
      <c r="U21" s="624"/>
      <c r="V21" s="624"/>
      <c r="W21" s="624"/>
      <c r="X21" s="624"/>
      <c r="Y21" s="625"/>
      <c r="Z21" s="626">
        <v>21.6</v>
      </c>
      <c r="AA21" s="626"/>
      <c r="AB21" s="626"/>
      <c r="AC21" s="626"/>
      <c r="AD21" s="627">
        <v>2032016</v>
      </c>
      <c r="AE21" s="627"/>
      <c r="AF21" s="627"/>
      <c r="AG21" s="627"/>
      <c r="AH21" s="627"/>
      <c r="AI21" s="627"/>
      <c r="AJ21" s="627"/>
      <c r="AK21" s="627"/>
      <c r="AL21" s="628">
        <v>36.200000000000003</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2032016</v>
      </c>
      <c r="S22" s="624"/>
      <c r="T22" s="624"/>
      <c r="U22" s="624"/>
      <c r="V22" s="624"/>
      <c r="W22" s="624"/>
      <c r="X22" s="624"/>
      <c r="Y22" s="625"/>
      <c r="Z22" s="626">
        <v>18.7</v>
      </c>
      <c r="AA22" s="626"/>
      <c r="AB22" s="626"/>
      <c r="AC22" s="626"/>
      <c r="AD22" s="627">
        <v>2032016</v>
      </c>
      <c r="AE22" s="627"/>
      <c r="AF22" s="627"/>
      <c r="AG22" s="627"/>
      <c r="AH22" s="627"/>
      <c r="AI22" s="627"/>
      <c r="AJ22" s="627"/>
      <c r="AK22" s="627"/>
      <c r="AL22" s="628">
        <v>36.200000000000003</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315053</v>
      </c>
      <c r="S23" s="624"/>
      <c r="T23" s="624"/>
      <c r="U23" s="624"/>
      <c r="V23" s="624"/>
      <c r="W23" s="624"/>
      <c r="X23" s="624"/>
      <c r="Y23" s="625"/>
      <c r="Z23" s="626">
        <v>2.9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3340385</v>
      </c>
      <c r="CS24" s="613"/>
      <c r="CT24" s="613"/>
      <c r="CU24" s="613"/>
      <c r="CV24" s="613"/>
      <c r="CW24" s="613"/>
      <c r="CX24" s="613"/>
      <c r="CY24" s="614"/>
      <c r="CZ24" s="617">
        <v>32.4</v>
      </c>
      <c r="DA24" s="618"/>
      <c r="DB24" s="618"/>
      <c r="DC24" s="634"/>
      <c r="DD24" s="655">
        <v>2905875</v>
      </c>
      <c r="DE24" s="613"/>
      <c r="DF24" s="613"/>
      <c r="DG24" s="613"/>
      <c r="DH24" s="613"/>
      <c r="DI24" s="613"/>
      <c r="DJ24" s="613"/>
      <c r="DK24" s="614"/>
      <c r="DL24" s="655">
        <v>2768947</v>
      </c>
      <c r="DM24" s="613"/>
      <c r="DN24" s="613"/>
      <c r="DO24" s="613"/>
      <c r="DP24" s="613"/>
      <c r="DQ24" s="613"/>
      <c r="DR24" s="613"/>
      <c r="DS24" s="613"/>
      <c r="DT24" s="613"/>
      <c r="DU24" s="613"/>
      <c r="DV24" s="614"/>
      <c r="DW24" s="617">
        <v>49.2</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6235264</v>
      </c>
      <c r="S25" s="624"/>
      <c r="T25" s="624"/>
      <c r="U25" s="624"/>
      <c r="V25" s="624"/>
      <c r="W25" s="624"/>
      <c r="X25" s="624"/>
      <c r="Y25" s="625"/>
      <c r="Z25" s="626">
        <v>57.3</v>
      </c>
      <c r="AA25" s="626"/>
      <c r="AB25" s="626"/>
      <c r="AC25" s="626"/>
      <c r="AD25" s="627">
        <v>5511411</v>
      </c>
      <c r="AE25" s="627"/>
      <c r="AF25" s="627"/>
      <c r="AG25" s="627"/>
      <c r="AH25" s="627"/>
      <c r="AI25" s="627"/>
      <c r="AJ25" s="627"/>
      <c r="AK25" s="627"/>
      <c r="AL25" s="628">
        <v>98.2</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1746187</v>
      </c>
      <c r="CS25" s="656"/>
      <c r="CT25" s="656"/>
      <c r="CU25" s="656"/>
      <c r="CV25" s="656"/>
      <c r="CW25" s="656"/>
      <c r="CX25" s="656"/>
      <c r="CY25" s="657"/>
      <c r="CZ25" s="628">
        <v>16.899999999999999</v>
      </c>
      <c r="DA25" s="653"/>
      <c r="DB25" s="653"/>
      <c r="DC25" s="658"/>
      <c r="DD25" s="632">
        <v>1710881</v>
      </c>
      <c r="DE25" s="656"/>
      <c r="DF25" s="656"/>
      <c r="DG25" s="656"/>
      <c r="DH25" s="656"/>
      <c r="DI25" s="656"/>
      <c r="DJ25" s="656"/>
      <c r="DK25" s="657"/>
      <c r="DL25" s="632">
        <v>1701783</v>
      </c>
      <c r="DM25" s="656"/>
      <c r="DN25" s="656"/>
      <c r="DO25" s="656"/>
      <c r="DP25" s="656"/>
      <c r="DQ25" s="656"/>
      <c r="DR25" s="656"/>
      <c r="DS25" s="656"/>
      <c r="DT25" s="656"/>
      <c r="DU25" s="656"/>
      <c r="DV25" s="657"/>
      <c r="DW25" s="628">
        <v>30.2</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761</v>
      </c>
      <c r="S26" s="624"/>
      <c r="T26" s="624"/>
      <c r="U26" s="624"/>
      <c r="V26" s="624"/>
      <c r="W26" s="624"/>
      <c r="X26" s="624"/>
      <c r="Y26" s="625"/>
      <c r="Z26" s="626">
        <v>0</v>
      </c>
      <c r="AA26" s="626"/>
      <c r="AB26" s="626"/>
      <c r="AC26" s="626"/>
      <c r="AD26" s="627">
        <v>761</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1017422</v>
      </c>
      <c r="CS26" s="624"/>
      <c r="CT26" s="624"/>
      <c r="CU26" s="624"/>
      <c r="CV26" s="624"/>
      <c r="CW26" s="624"/>
      <c r="CX26" s="624"/>
      <c r="CY26" s="625"/>
      <c r="CZ26" s="628">
        <v>9.9</v>
      </c>
      <c r="DA26" s="653"/>
      <c r="DB26" s="653"/>
      <c r="DC26" s="658"/>
      <c r="DD26" s="632">
        <v>998434</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41023</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3497317</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702365</v>
      </c>
      <c r="CS27" s="656"/>
      <c r="CT27" s="656"/>
      <c r="CU27" s="656"/>
      <c r="CV27" s="656"/>
      <c r="CW27" s="656"/>
      <c r="CX27" s="656"/>
      <c r="CY27" s="657"/>
      <c r="CZ27" s="628">
        <v>6.8</v>
      </c>
      <c r="DA27" s="653"/>
      <c r="DB27" s="653"/>
      <c r="DC27" s="658"/>
      <c r="DD27" s="632">
        <v>315594</v>
      </c>
      <c r="DE27" s="656"/>
      <c r="DF27" s="656"/>
      <c r="DG27" s="656"/>
      <c r="DH27" s="656"/>
      <c r="DI27" s="656"/>
      <c r="DJ27" s="656"/>
      <c r="DK27" s="657"/>
      <c r="DL27" s="632">
        <v>187764</v>
      </c>
      <c r="DM27" s="656"/>
      <c r="DN27" s="656"/>
      <c r="DO27" s="656"/>
      <c r="DP27" s="656"/>
      <c r="DQ27" s="656"/>
      <c r="DR27" s="656"/>
      <c r="DS27" s="656"/>
      <c r="DT27" s="656"/>
      <c r="DU27" s="656"/>
      <c r="DV27" s="657"/>
      <c r="DW27" s="628">
        <v>3.3</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86126</v>
      </c>
      <c r="S28" s="624"/>
      <c r="T28" s="624"/>
      <c r="U28" s="624"/>
      <c r="V28" s="624"/>
      <c r="W28" s="624"/>
      <c r="X28" s="624"/>
      <c r="Y28" s="625"/>
      <c r="Z28" s="626">
        <v>0.8</v>
      </c>
      <c r="AA28" s="626"/>
      <c r="AB28" s="626"/>
      <c r="AC28" s="626"/>
      <c r="AD28" s="627">
        <v>38692</v>
      </c>
      <c r="AE28" s="627"/>
      <c r="AF28" s="627"/>
      <c r="AG28" s="627"/>
      <c r="AH28" s="627"/>
      <c r="AI28" s="627"/>
      <c r="AJ28" s="627"/>
      <c r="AK28" s="627"/>
      <c r="AL28" s="628">
        <v>0.7</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891833</v>
      </c>
      <c r="CS28" s="624"/>
      <c r="CT28" s="624"/>
      <c r="CU28" s="624"/>
      <c r="CV28" s="624"/>
      <c r="CW28" s="624"/>
      <c r="CX28" s="624"/>
      <c r="CY28" s="625"/>
      <c r="CZ28" s="628">
        <v>8.6</v>
      </c>
      <c r="DA28" s="653"/>
      <c r="DB28" s="653"/>
      <c r="DC28" s="658"/>
      <c r="DD28" s="632">
        <v>879400</v>
      </c>
      <c r="DE28" s="624"/>
      <c r="DF28" s="624"/>
      <c r="DG28" s="624"/>
      <c r="DH28" s="624"/>
      <c r="DI28" s="624"/>
      <c r="DJ28" s="624"/>
      <c r="DK28" s="625"/>
      <c r="DL28" s="632">
        <v>879400</v>
      </c>
      <c r="DM28" s="624"/>
      <c r="DN28" s="624"/>
      <c r="DO28" s="624"/>
      <c r="DP28" s="624"/>
      <c r="DQ28" s="624"/>
      <c r="DR28" s="624"/>
      <c r="DS28" s="624"/>
      <c r="DT28" s="624"/>
      <c r="DU28" s="624"/>
      <c r="DV28" s="625"/>
      <c r="DW28" s="628">
        <v>15.6</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13402</v>
      </c>
      <c r="S29" s="624"/>
      <c r="T29" s="624"/>
      <c r="U29" s="624"/>
      <c r="V29" s="624"/>
      <c r="W29" s="624"/>
      <c r="X29" s="624"/>
      <c r="Y29" s="625"/>
      <c r="Z29" s="626">
        <v>0.1</v>
      </c>
      <c r="AA29" s="626"/>
      <c r="AB29" s="626"/>
      <c r="AC29" s="626"/>
      <c r="AD29" s="627">
        <v>39</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891833</v>
      </c>
      <c r="CS29" s="656"/>
      <c r="CT29" s="656"/>
      <c r="CU29" s="656"/>
      <c r="CV29" s="656"/>
      <c r="CW29" s="656"/>
      <c r="CX29" s="656"/>
      <c r="CY29" s="657"/>
      <c r="CZ29" s="628">
        <v>8.6</v>
      </c>
      <c r="DA29" s="653"/>
      <c r="DB29" s="653"/>
      <c r="DC29" s="658"/>
      <c r="DD29" s="632">
        <v>879400</v>
      </c>
      <c r="DE29" s="656"/>
      <c r="DF29" s="656"/>
      <c r="DG29" s="656"/>
      <c r="DH29" s="656"/>
      <c r="DI29" s="656"/>
      <c r="DJ29" s="656"/>
      <c r="DK29" s="657"/>
      <c r="DL29" s="632">
        <v>879400</v>
      </c>
      <c r="DM29" s="656"/>
      <c r="DN29" s="656"/>
      <c r="DO29" s="656"/>
      <c r="DP29" s="656"/>
      <c r="DQ29" s="656"/>
      <c r="DR29" s="656"/>
      <c r="DS29" s="656"/>
      <c r="DT29" s="656"/>
      <c r="DU29" s="656"/>
      <c r="DV29" s="657"/>
      <c r="DW29" s="628">
        <v>15.6</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1342967</v>
      </c>
      <c r="S30" s="624"/>
      <c r="T30" s="624"/>
      <c r="U30" s="624"/>
      <c r="V30" s="624"/>
      <c r="W30" s="624"/>
      <c r="X30" s="624"/>
      <c r="Y30" s="625"/>
      <c r="Z30" s="626">
        <v>12.3</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859323</v>
      </c>
      <c r="CS30" s="624"/>
      <c r="CT30" s="624"/>
      <c r="CU30" s="624"/>
      <c r="CV30" s="624"/>
      <c r="CW30" s="624"/>
      <c r="CX30" s="624"/>
      <c r="CY30" s="625"/>
      <c r="CZ30" s="628">
        <v>8.3000000000000007</v>
      </c>
      <c r="DA30" s="653"/>
      <c r="DB30" s="653"/>
      <c r="DC30" s="658"/>
      <c r="DD30" s="632">
        <v>848392</v>
      </c>
      <c r="DE30" s="624"/>
      <c r="DF30" s="624"/>
      <c r="DG30" s="624"/>
      <c r="DH30" s="624"/>
      <c r="DI30" s="624"/>
      <c r="DJ30" s="624"/>
      <c r="DK30" s="625"/>
      <c r="DL30" s="632">
        <v>848392</v>
      </c>
      <c r="DM30" s="624"/>
      <c r="DN30" s="624"/>
      <c r="DO30" s="624"/>
      <c r="DP30" s="624"/>
      <c r="DQ30" s="624"/>
      <c r="DR30" s="624"/>
      <c r="DS30" s="624"/>
      <c r="DT30" s="624"/>
      <c r="DU30" s="624"/>
      <c r="DV30" s="625"/>
      <c r="DW30" s="628">
        <v>15.1</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99.8</v>
      </c>
      <c r="BH31" s="667"/>
      <c r="BI31" s="667"/>
      <c r="BJ31" s="667"/>
      <c r="BK31" s="667"/>
      <c r="BL31" s="667"/>
      <c r="BM31" s="618">
        <v>98.4</v>
      </c>
      <c r="BN31" s="667"/>
      <c r="BO31" s="667"/>
      <c r="BP31" s="667"/>
      <c r="BQ31" s="668"/>
      <c r="BR31" s="670">
        <v>99.8</v>
      </c>
      <c r="BS31" s="667"/>
      <c r="BT31" s="667"/>
      <c r="BU31" s="667"/>
      <c r="BV31" s="667"/>
      <c r="BW31" s="667"/>
      <c r="BX31" s="618">
        <v>98.4</v>
      </c>
      <c r="BY31" s="667"/>
      <c r="BZ31" s="667"/>
      <c r="CA31" s="667"/>
      <c r="CB31" s="668"/>
      <c r="CD31" s="663"/>
      <c r="CE31" s="664"/>
      <c r="CF31" s="620" t="s">
        <v>300</v>
      </c>
      <c r="CG31" s="621"/>
      <c r="CH31" s="621"/>
      <c r="CI31" s="621"/>
      <c r="CJ31" s="621"/>
      <c r="CK31" s="621"/>
      <c r="CL31" s="621"/>
      <c r="CM31" s="621"/>
      <c r="CN31" s="621"/>
      <c r="CO31" s="621"/>
      <c r="CP31" s="621"/>
      <c r="CQ31" s="622"/>
      <c r="CR31" s="623">
        <v>32510</v>
      </c>
      <c r="CS31" s="656"/>
      <c r="CT31" s="656"/>
      <c r="CU31" s="656"/>
      <c r="CV31" s="656"/>
      <c r="CW31" s="656"/>
      <c r="CX31" s="656"/>
      <c r="CY31" s="657"/>
      <c r="CZ31" s="628">
        <v>0.3</v>
      </c>
      <c r="DA31" s="653"/>
      <c r="DB31" s="653"/>
      <c r="DC31" s="658"/>
      <c r="DD31" s="632">
        <v>31008</v>
      </c>
      <c r="DE31" s="656"/>
      <c r="DF31" s="656"/>
      <c r="DG31" s="656"/>
      <c r="DH31" s="656"/>
      <c r="DI31" s="656"/>
      <c r="DJ31" s="656"/>
      <c r="DK31" s="657"/>
      <c r="DL31" s="632">
        <v>31008</v>
      </c>
      <c r="DM31" s="656"/>
      <c r="DN31" s="656"/>
      <c r="DO31" s="656"/>
      <c r="DP31" s="656"/>
      <c r="DQ31" s="656"/>
      <c r="DR31" s="656"/>
      <c r="DS31" s="656"/>
      <c r="DT31" s="656"/>
      <c r="DU31" s="656"/>
      <c r="DV31" s="657"/>
      <c r="DW31" s="628">
        <v>0.6</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744852</v>
      </c>
      <c r="S32" s="624"/>
      <c r="T32" s="624"/>
      <c r="U32" s="624"/>
      <c r="V32" s="624"/>
      <c r="W32" s="624"/>
      <c r="X32" s="624"/>
      <c r="Y32" s="625"/>
      <c r="Z32" s="626">
        <v>6.8</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99.6</v>
      </c>
      <c r="BH32" s="656"/>
      <c r="BI32" s="656"/>
      <c r="BJ32" s="656"/>
      <c r="BK32" s="656"/>
      <c r="BL32" s="656"/>
      <c r="BM32" s="629">
        <v>98.9</v>
      </c>
      <c r="BN32" s="656"/>
      <c r="BO32" s="656"/>
      <c r="BP32" s="656"/>
      <c r="BQ32" s="669"/>
      <c r="BR32" s="680">
        <v>99.8</v>
      </c>
      <c r="BS32" s="656"/>
      <c r="BT32" s="656"/>
      <c r="BU32" s="656"/>
      <c r="BV32" s="656"/>
      <c r="BW32" s="656"/>
      <c r="BX32" s="629">
        <v>99</v>
      </c>
      <c r="BY32" s="656"/>
      <c r="BZ32" s="656"/>
      <c r="CA32" s="656"/>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53860</v>
      </c>
      <c r="S33" s="624"/>
      <c r="T33" s="624"/>
      <c r="U33" s="624"/>
      <c r="V33" s="624"/>
      <c r="W33" s="624"/>
      <c r="X33" s="624"/>
      <c r="Y33" s="625"/>
      <c r="Z33" s="626">
        <v>0.5</v>
      </c>
      <c r="AA33" s="626"/>
      <c r="AB33" s="626"/>
      <c r="AC33" s="626"/>
      <c r="AD33" s="627">
        <v>34358</v>
      </c>
      <c r="AE33" s="627"/>
      <c r="AF33" s="627"/>
      <c r="AG33" s="627"/>
      <c r="AH33" s="627"/>
      <c r="AI33" s="627"/>
      <c r="AJ33" s="627"/>
      <c r="AK33" s="627"/>
      <c r="AL33" s="628">
        <v>0.6</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99.8</v>
      </c>
      <c r="BH33" s="682"/>
      <c r="BI33" s="682"/>
      <c r="BJ33" s="682"/>
      <c r="BK33" s="682"/>
      <c r="BL33" s="682"/>
      <c r="BM33" s="683">
        <v>98.2</v>
      </c>
      <c r="BN33" s="682"/>
      <c r="BO33" s="682"/>
      <c r="BP33" s="682"/>
      <c r="BQ33" s="684"/>
      <c r="BR33" s="681">
        <v>99.8</v>
      </c>
      <c r="BS33" s="682"/>
      <c r="BT33" s="682"/>
      <c r="BU33" s="682"/>
      <c r="BV33" s="682"/>
      <c r="BW33" s="682"/>
      <c r="BX33" s="683">
        <v>98.2</v>
      </c>
      <c r="BY33" s="682"/>
      <c r="BZ33" s="682"/>
      <c r="CA33" s="682"/>
      <c r="CB33" s="684"/>
      <c r="CD33" s="620" t="s">
        <v>307</v>
      </c>
      <c r="CE33" s="621"/>
      <c r="CF33" s="621"/>
      <c r="CG33" s="621"/>
      <c r="CH33" s="621"/>
      <c r="CI33" s="621"/>
      <c r="CJ33" s="621"/>
      <c r="CK33" s="621"/>
      <c r="CL33" s="621"/>
      <c r="CM33" s="621"/>
      <c r="CN33" s="621"/>
      <c r="CO33" s="621"/>
      <c r="CP33" s="621"/>
      <c r="CQ33" s="622"/>
      <c r="CR33" s="623">
        <v>5230783</v>
      </c>
      <c r="CS33" s="656"/>
      <c r="CT33" s="656"/>
      <c r="CU33" s="656"/>
      <c r="CV33" s="656"/>
      <c r="CW33" s="656"/>
      <c r="CX33" s="656"/>
      <c r="CY33" s="657"/>
      <c r="CZ33" s="628">
        <v>50.7</v>
      </c>
      <c r="DA33" s="653"/>
      <c r="DB33" s="653"/>
      <c r="DC33" s="658"/>
      <c r="DD33" s="632">
        <v>4416655</v>
      </c>
      <c r="DE33" s="656"/>
      <c r="DF33" s="656"/>
      <c r="DG33" s="656"/>
      <c r="DH33" s="656"/>
      <c r="DI33" s="656"/>
      <c r="DJ33" s="656"/>
      <c r="DK33" s="657"/>
      <c r="DL33" s="632">
        <v>2419745</v>
      </c>
      <c r="DM33" s="656"/>
      <c r="DN33" s="656"/>
      <c r="DO33" s="656"/>
      <c r="DP33" s="656"/>
      <c r="DQ33" s="656"/>
      <c r="DR33" s="656"/>
      <c r="DS33" s="656"/>
      <c r="DT33" s="656"/>
      <c r="DU33" s="656"/>
      <c r="DV33" s="657"/>
      <c r="DW33" s="628">
        <v>43</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160391</v>
      </c>
      <c r="S34" s="624"/>
      <c r="T34" s="624"/>
      <c r="U34" s="624"/>
      <c r="V34" s="624"/>
      <c r="W34" s="624"/>
      <c r="X34" s="624"/>
      <c r="Y34" s="625"/>
      <c r="Z34" s="626">
        <v>1.5</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1576655</v>
      </c>
      <c r="CS34" s="624"/>
      <c r="CT34" s="624"/>
      <c r="CU34" s="624"/>
      <c r="CV34" s="624"/>
      <c r="CW34" s="624"/>
      <c r="CX34" s="624"/>
      <c r="CY34" s="625"/>
      <c r="CZ34" s="628">
        <v>15.3</v>
      </c>
      <c r="DA34" s="653"/>
      <c r="DB34" s="653"/>
      <c r="DC34" s="658"/>
      <c r="DD34" s="632">
        <v>1368660</v>
      </c>
      <c r="DE34" s="624"/>
      <c r="DF34" s="624"/>
      <c r="DG34" s="624"/>
      <c r="DH34" s="624"/>
      <c r="DI34" s="624"/>
      <c r="DJ34" s="624"/>
      <c r="DK34" s="625"/>
      <c r="DL34" s="632">
        <v>993228</v>
      </c>
      <c r="DM34" s="624"/>
      <c r="DN34" s="624"/>
      <c r="DO34" s="624"/>
      <c r="DP34" s="624"/>
      <c r="DQ34" s="624"/>
      <c r="DR34" s="624"/>
      <c r="DS34" s="624"/>
      <c r="DT34" s="624"/>
      <c r="DU34" s="624"/>
      <c r="DV34" s="625"/>
      <c r="DW34" s="628">
        <v>17.600000000000001</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899261</v>
      </c>
      <c r="S35" s="624"/>
      <c r="T35" s="624"/>
      <c r="U35" s="624"/>
      <c r="V35" s="624"/>
      <c r="W35" s="624"/>
      <c r="X35" s="624"/>
      <c r="Y35" s="625"/>
      <c r="Z35" s="626">
        <v>8.3000000000000007</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125398</v>
      </c>
      <c r="CS35" s="656"/>
      <c r="CT35" s="656"/>
      <c r="CU35" s="656"/>
      <c r="CV35" s="656"/>
      <c r="CW35" s="656"/>
      <c r="CX35" s="656"/>
      <c r="CY35" s="657"/>
      <c r="CZ35" s="628">
        <v>1.2</v>
      </c>
      <c r="DA35" s="653"/>
      <c r="DB35" s="653"/>
      <c r="DC35" s="658"/>
      <c r="DD35" s="632">
        <v>109780</v>
      </c>
      <c r="DE35" s="656"/>
      <c r="DF35" s="656"/>
      <c r="DG35" s="656"/>
      <c r="DH35" s="656"/>
      <c r="DI35" s="656"/>
      <c r="DJ35" s="656"/>
      <c r="DK35" s="657"/>
      <c r="DL35" s="632">
        <v>109780</v>
      </c>
      <c r="DM35" s="656"/>
      <c r="DN35" s="656"/>
      <c r="DO35" s="656"/>
      <c r="DP35" s="656"/>
      <c r="DQ35" s="656"/>
      <c r="DR35" s="656"/>
      <c r="DS35" s="656"/>
      <c r="DT35" s="656"/>
      <c r="DU35" s="656"/>
      <c r="DV35" s="657"/>
      <c r="DW35" s="628">
        <v>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614443</v>
      </c>
      <c r="S36" s="624"/>
      <c r="T36" s="624"/>
      <c r="U36" s="624"/>
      <c r="V36" s="624"/>
      <c r="W36" s="624"/>
      <c r="X36" s="624"/>
      <c r="Y36" s="625"/>
      <c r="Z36" s="626">
        <v>5.6</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1248726</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67</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1782452</v>
      </c>
      <c r="CS36" s="624"/>
      <c r="CT36" s="624"/>
      <c r="CU36" s="624"/>
      <c r="CV36" s="624"/>
      <c r="CW36" s="624"/>
      <c r="CX36" s="624"/>
      <c r="CY36" s="625"/>
      <c r="CZ36" s="628">
        <v>17.3</v>
      </c>
      <c r="DA36" s="653"/>
      <c r="DB36" s="653"/>
      <c r="DC36" s="658"/>
      <c r="DD36" s="632">
        <v>1371709</v>
      </c>
      <c r="DE36" s="624"/>
      <c r="DF36" s="624"/>
      <c r="DG36" s="624"/>
      <c r="DH36" s="624"/>
      <c r="DI36" s="624"/>
      <c r="DJ36" s="624"/>
      <c r="DK36" s="625"/>
      <c r="DL36" s="632">
        <v>781442</v>
      </c>
      <c r="DM36" s="624"/>
      <c r="DN36" s="624"/>
      <c r="DO36" s="624"/>
      <c r="DP36" s="624"/>
      <c r="DQ36" s="624"/>
      <c r="DR36" s="624"/>
      <c r="DS36" s="624"/>
      <c r="DT36" s="624"/>
      <c r="DU36" s="624"/>
      <c r="DV36" s="625"/>
      <c r="DW36" s="628">
        <v>13.9</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141736</v>
      </c>
      <c r="S37" s="624"/>
      <c r="T37" s="624"/>
      <c r="U37" s="624"/>
      <c r="V37" s="624"/>
      <c r="W37" s="624"/>
      <c r="X37" s="624"/>
      <c r="Y37" s="625"/>
      <c r="Z37" s="626">
        <v>1.3</v>
      </c>
      <c r="AA37" s="626"/>
      <c r="AB37" s="626"/>
      <c r="AC37" s="626"/>
      <c r="AD37" s="627">
        <v>24402</v>
      </c>
      <c r="AE37" s="627"/>
      <c r="AF37" s="627"/>
      <c r="AG37" s="627"/>
      <c r="AH37" s="627"/>
      <c r="AI37" s="627"/>
      <c r="AJ37" s="627"/>
      <c r="AK37" s="627"/>
      <c r="AL37" s="628">
        <v>0.4</v>
      </c>
      <c r="AM37" s="629"/>
      <c r="AN37" s="629"/>
      <c r="AO37" s="630"/>
      <c r="AQ37" s="686" t="s">
        <v>319</v>
      </c>
      <c r="AR37" s="687"/>
      <c r="AS37" s="687"/>
      <c r="AT37" s="687"/>
      <c r="AU37" s="687"/>
      <c r="AV37" s="687"/>
      <c r="AW37" s="687"/>
      <c r="AX37" s="687"/>
      <c r="AY37" s="688"/>
      <c r="AZ37" s="623">
        <v>263547</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-24203</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407647</v>
      </c>
      <c r="CS37" s="656"/>
      <c r="CT37" s="656"/>
      <c r="CU37" s="656"/>
      <c r="CV37" s="656"/>
      <c r="CW37" s="656"/>
      <c r="CX37" s="656"/>
      <c r="CY37" s="657"/>
      <c r="CZ37" s="628">
        <v>3.9</v>
      </c>
      <c r="DA37" s="653"/>
      <c r="DB37" s="653"/>
      <c r="DC37" s="658"/>
      <c r="DD37" s="632">
        <v>298040</v>
      </c>
      <c r="DE37" s="656"/>
      <c r="DF37" s="656"/>
      <c r="DG37" s="656"/>
      <c r="DH37" s="656"/>
      <c r="DI37" s="656"/>
      <c r="DJ37" s="656"/>
      <c r="DK37" s="657"/>
      <c r="DL37" s="632">
        <v>276617</v>
      </c>
      <c r="DM37" s="656"/>
      <c r="DN37" s="656"/>
      <c r="DO37" s="656"/>
      <c r="DP37" s="656"/>
      <c r="DQ37" s="656"/>
      <c r="DR37" s="656"/>
      <c r="DS37" s="656"/>
      <c r="DT37" s="656"/>
      <c r="DU37" s="656"/>
      <c r="DV37" s="657"/>
      <c r="DW37" s="628">
        <v>4.9000000000000004</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541800</v>
      </c>
      <c r="S38" s="624"/>
      <c r="T38" s="624"/>
      <c r="U38" s="624"/>
      <c r="V38" s="624"/>
      <c r="W38" s="624"/>
      <c r="X38" s="624"/>
      <c r="Y38" s="625"/>
      <c r="Z38" s="626">
        <v>5</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149015</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1487</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814364</v>
      </c>
      <c r="CS38" s="624"/>
      <c r="CT38" s="624"/>
      <c r="CU38" s="624"/>
      <c r="CV38" s="624"/>
      <c r="CW38" s="624"/>
      <c r="CX38" s="624"/>
      <c r="CY38" s="625"/>
      <c r="CZ38" s="628">
        <v>7.9</v>
      </c>
      <c r="DA38" s="653"/>
      <c r="DB38" s="653"/>
      <c r="DC38" s="658"/>
      <c r="DD38" s="632">
        <v>696978</v>
      </c>
      <c r="DE38" s="624"/>
      <c r="DF38" s="624"/>
      <c r="DG38" s="624"/>
      <c r="DH38" s="624"/>
      <c r="DI38" s="624"/>
      <c r="DJ38" s="624"/>
      <c r="DK38" s="625"/>
      <c r="DL38" s="632">
        <v>535295</v>
      </c>
      <c r="DM38" s="624"/>
      <c r="DN38" s="624"/>
      <c r="DO38" s="624"/>
      <c r="DP38" s="624"/>
      <c r="DQ38" s="624"/>
      <c r="DR38" s="624"/>
      <c r="DS38" s="624"/>
      <c r="DT38" s="624"/>
      <c r="DU38" s="624"/>
      <c r="DV38" s="625"/>
      <c r="DW38" s="628">
        <v>9.5</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87889</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2194</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906519</v>
      </c>
      <c r="CS39" s="656"/>
      <c r="CT39" s="656"/>
      <c r="CU39" s="656"/>
      <c r="CV39" s="656"/>
      <c r="CW39" s="656"/>
      <c r="CX39" s="656"/>
      <c r="CY39" s="657"/>
      <c r="CZ39" s="628">
        <v>8.8000000000000007</v>
      </c>
      <c r="DA39" s="653"/>
      <c r="DB39" s="653"/>
      <c r="DC39" s="658"/>
      <c r="DD39" s="632">
        <v>869133</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17700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2062</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100</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25395</v>
      </c>
      <c r="CS40" s="624"/>
      <c r="CT40" s="624"/>
      <c r="CU40" s="624"/>
      <c r="CV40" s="624"/>
      <c r="CW40" s="624"/>
      <c r="CX40" s="624"/>
      <c r="CY40" s="625"/>
      <c r="CZ40" s="628">
        <v>0.2</v>
      </c>
      <c r="DA40" s="653"/>
      <c r="DB40" s="653"/>
      <c r="DC40" s="658"/>
      <c r="DD40" s="632">
        <v>395</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10875886</v>
      </c>
      <c r="S41" s="696"/>
      <c r="T41" s="696"/>
      <c r="U41" s="696"/>
      <c r="V41" s="696"/>
      <c r="W41" s="696"/>
      <c r="X41" s="696"/>
      <c r="Y41" s="700"/>
      <c r="Z41" s="701">
        <v>100</v>
      </c>
      <c r="AA41" s="701"/>
      <c r="AB41" s="701"/>
      <c r="AC41" s="701"/>
      <c r="AD41" s="702">
        <v>5609663</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242241</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327</v>
      </c>
      <c r="AR42" s="693"/>
      <c r="AS42" s="693"/>
      <c r="AT42" s="693"/>
      <c r="AU42" s="693"/>
      <c r="AV42" s="693"/>
      <c r="AW42" s="693"/>
      <c r="AX42" s="693"/>
      <c r="AY42" s="694"/>
      <c r="AZ42" s="695">
        <v>503972</v>
      </c>
      <c r="BA42" s="696"/>
      <c r="BB42" s="696"/>
      <c r="BC42" s="696"/>
      <c r="BD42" s="682"/>
      <c r="BE42" s="682"/>
      <c r="BF42" s="684"/>
      <c r="BG42" s="675"/>
      <c r="BH42" s="676"/>
      <c r="BI42" s="676"/>
      <c r="BJ42" s="676"/>
      <c r="BK42" s="676"/>
      <c r="BL42" s="212"/>
      <c r="BM42" s="645" t="s">
        <v>339</v>
      </c>
      <c r="BN42" s="645"/>
      <c r="BO42" s="645"/>
      <c r="BP42" s="645"/>
      <c r="BQ42" s="645"/>
      <c r="BR42" s="645"/>
      <c r="BS42" s="645"/>
      <c r="BT42" s="645"/>
      <c r="BU42" s="646"/>
      <c r="BV42" s="695">
        <v>411</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1749165</v>
      </c>
      <c r="CS42" s="656"/>
      <c r="CT42" s="656"/>
      <c r="CU42" s="656"/>
      <c r="CV42" s="656"/>
      <c r="CW42" s="656"/>
      <c r="CX42" s="656"/>
      <c r="CY42" s="657"/>
      <c r="CZ42" s="628">
        <v>16.899999999999999</v>
      </c>
      <c r="DA42" s="653"/>
      <c r="DB42" s="653"/>
      <c r="DC42" s="658"/>
      <c r="DD42" s="632">
        <v>847519</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72513</v>
      </c>
      <c r="CS43" s="656"/>
      <c r="CT43" s="656"/>
      <c r="CU43" s="656"/>
      <c r="CV43" s="656"/>
      <c r="CW43" s="656"/>
      <c r="CX43" s="656"/>
      <c r="CY43" s="657"/>
      <c r="CZ43" s="628">
        <v>0.7</v>
      </c>
      <c r="DA43" s="653"/>
      <c r="DB43" s="653"/>
      <c r="DC43" s="658"/>
      <c r="DD43" s="632">
        <v>60198</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344</v>
      </c>
      <c r="CG44" s="621"/>
      <c r="CH44" s="621"/>
      <c r="CI44" s="621"/>
      <c r="CJ44" s="621"/>
      <c r="CK44" s="621"/>
      <c r="CL44" s="621"/>
      <c r="CM44" s="621"/>
      <c r="CN44" s="621"/>
      <c r="CO44" s="621"/>
      <c r="CP44" s="621"/>
      <c r="CQ44" s="622"/>
      <c r="CR44" s="623">
        <v>1737854</v>
      </c>
      <c r="CS44" s="624"/>
      <c r="CT44" s="624"/>
      <c r="CU44" s="624"/>
      <c r="CV44" s="624"/>
      <c r="CW44" s="624"/>
      <c r="CX44" s="624"/>
      <c r="CY44" s="625"/>
      <c r="CZ44" s="628">
        <v>16.8</v>
      </c>
      <c r="DA44" s="629"/>
      <c r="DB44" s="629"/>
      <c r="DC44" s="635"/>
      <c r="DD44" s="632">
        <v>846065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346</v>
      </c>
      <c r="CG45" s="621"/>
      <c r="CH45" s="621"/>
      <c r="CI45" s="621"/>
      <c r="CJ45" s="621"/>
      <c r="CK45" s="621"/>
      <c r="CL45" s="621"/>
      <c r="CM45" s="621"/>
      <c r="CN45" s="621"/>
      <c r="CO45" s="621"/>
      <c r="CP45" s="621"/>
      <c r="CQ45" s="622"/>
      <c r="CR45" s="623">
        <v>590379</v>
      </c>
      <c r="CS45" s="656"/>
      <c r="CT45" s="656"/>
      <c r="CU45" s="656"/>
      <c r="CV45" s="656"/>
      <c r="CW45" s="656"/>
      <c r="CX45" s="656"/>
      <c r="CY45" s="657"/>
      <c r="CZ45" s="628">
        <v>5.7</v>
      </c>
      <c r="DA45" s="653"/>
      <c r="DB45" s="653"/>
      <c r="DC45" s="658"/>
      <c r="DD45" s="632">
        <v>127939</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347</v>
      </c>
      <c r="CG46" s="621"/>
      <c r="CH46" s="621"/>
      <c r="CI46" s="621"/>
      <c r="CJ46" s="621"/>
      <c r="CK46" s="621"/>
      <c r="CL46" s="621"/>
      <c r="CM46" s="621"/>
      <c r="CN46" s="621"/>
      <c r="CO46" s="621"/>
      <c r="CP46" s="621"/>
      <c r="CQ46" s="622"/>
      <c r="CR46" s="623">
        <v>1085727</v>
      </c>
      <c r="CS46" s="624"/>
      <c r="CT46" s="624"/>
      <c r="CU46" s="624"/>
      <c r="CV46" s="624"/>
      <c r="CW46" s="624"/>
      <c r="CX46" s="624"/>
      <c r="CY46" s="625"/>
      <c r="CZ46" s="628">
        <v>10.5</v>
      </c>
      <c r="DA46" s="629"/>
      <c r="DB46" s="629"/>
      <c r="DC46" s="635"/>
      <c r="DD46" s="632">
        <v>688242</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348</v>
      </c>
      <c r="CG47" s="621"/>
      <c r="CH47" s="621"/>
      <c r="CI47" s="621"/>
      <c r="CJ47" s="621"/>
      <c r="CK47" s="621"/>
      <c r="CL47" s="621"/>
      <c r="CM47" s="621"/>
      <c r="CN47" s="621"/>
      <c r="CO47" s="621"/>
      <c r="CP47" s="621"/>
      <c r="CQ47" s="622"/>
      <c r="CR47" s="623">
        <v>11311</v>
      </c>
      <c r="CS47" s="656"/>
      <c r="CT47" s="656"/>
      <c r="CU47" s="656"/>
      <c r="CV47" s="656"/>
      <c r="CW47" s="656"/>
      <c r="CX47" s="656"/>
      <c r="CY47" s="657"/>
      <c r="CZ47" s="628">
        <v>0.1</v>
      </c>
      <c r="DA47" s="653"/>
      <c r="DB47" s="653"/>
      <c r="DC47" s="658"/>
      <c r="DD47" s="632">
        <v>1454</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10320333</v>
      </c>
      <c r="CS49" s="682"/>
      <c r="CT49" s="682"/>
      <c r="CU49" s="682"/>
      <c r="CV49" s="682"/>
      <c r="CW49" s="682"/>
      <c r="CX49" s="682"/>
      <c r="CY49" s="711"/>
      <c r="CZ49" s="703">
        <v>100</v>
      </c>
      <c r="DA49" s="712"/>
      <c r="DB49" s="712"/>
      <c r="DC49" s="713"/>
      <c r="DD49" s="714">
        <v>8170049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v3bAdVKXy6kD/bcZx9I3cPi5GMt2F74No52cnBwBoD3FEmwEghakPNrroDs/Ngi6BIbETpPf1pdjWWEHqVPKJQ==" saltValue="4utSrycaXqn52hhzrfRd3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373</v>
      </c>
      <c r="C7" s="750"/>
      <c r="D7" s="750"/>
      <c r="E7" s="750"/>
      <c r="F7" s="750"/>
      <c r="G7" s="750"/>
      <c r="H7" s="750"/>
      <c r="I7" s="750"/>
      <c r="J7" s="750"/>
      <c r="K7" s="750"/>
      <c r="L7" s="750"/>
      <c r="M7" s="750"/>
      <c r="N7" s="750"/>
      <c r="O7" s="750"/>
      <c r="P7" s="751"/>
      <c r="Q7" s="752">
        <v>10860</v>
      </c>
      <c r="R7" s="753"/>
      <c r="S7" s="753"/>
      <c r="T7" s="753"/>
      <c r="U7" s="753"/>
      <c r="V7" s="753">
        <v>10289</v>
      </c>
      <c r="W7" s="753"/>
      <c r="X7" s="753"/>
      <c r="Y7" s="753"/>
      <c r="Z7" s="753"/>
      <c r="AA7" s="753">
        <v>555</v>
      </c>
      <c r="AB7" s="753"/>
      <c r="AC7" s="753"/>
      <c r="AD7" s="753"/>
      <c r="AE7" s="754"/>
      <c r="AF7" s="755">
        <v>239</v>
      </c>
      <c r="AG7" s="756"/>
      <c r="AH7" s="756"/>
      <c r="AI7" s="756"/>
      <c r="AJ7" s="757"/>
      <c r="AK7" s="758">
        <v>882</v>
      </c>
      <c r="AL7" s="759"/>
      <c r="AM7" s="759"/>
      <c r="AN7" s="759"/>
      <c r="AO7" s="759"/>
      <c r="AP7" s="759">
        <v>7256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572</v>
      </c>
      <c r="BT7" s="747"/>
      <c r="BU7" s="747"/>
      <c r="BV7" s="747"/>
      <c r="BW7" s="747"/>
      <c r="BX7" s="747"/>
      <c r="BY7" s="747"/>
      <c r="BZ7" s="747"/>
      <c r="CA7" s="747"/>
      <c r="CB7" s="747"/>
      <c r="CC7" s="747"/>
      <c r="CD7" s="747"/>
      <c r="CE7" s="747"/>
      <c r="CF7" s="747"/>
      <c r="CG7" s="762"/>
      <c r="CH7" s="743">
        <v>1</v>
      </c>
      <c r="CI7" s="744"/>
      <c r="CJ7" s="744"/>
      <c r="CK7" s="744"/>
      <c r="CL7" s="745"/>
      <c r="CM7" s="743">
        <v>53</v>
      </c>
      <c r="CN7" s="744"/>
      <c r="CO7" s="744"/>
      <c r="CP7" s="744"/>
      <c r="CQ7" s="745"/>
      <c r="CR7" s="743">
        <v>5</v>
      </c>
      <c r="CS7" s="744"/>
      <c r="CT7" s="744"/>
      <c r="CU7" s="744"/>
      <c r="CV7" s="745"/>
      <c r="CW7" s="743">
        <v>5</v>
      </c>
      <c r="CX7" s="744"/>
      <c r="CY7" s="744"/>
      <c r="CZ7" s="744"/>
      <c r="DA7" s="745"/>
      <c r="DB7" s="743" t="s">
        <v>491</v>
      </c>
      <c r="DC7" s="744"/>
      <c r="DD7" s="744"/>
      <c r="DE7" s="744"/>
      <c r="DF7" s="745"/>
      <c r="DG7" s="743" t="s">
        <v>491</v>
      </c>
      <c r="DH7" s="744"/>
      <c r="DI7" s="744"/>
      <c r="DJ7" s="744"/>
      <c r="DK7" s="745"/>
      <c r="DL7" s="743" t="s">
        <v>491</v>
      </c>
      <c r="DM7" s="744"/>
      <c r="DN7" s="744"/>
      <c r="DO7" s="744"/>
      <c r="DP7" s="745"/>
      <c r="DQ7" s="743" t="s">
        <v>491</v>
      </c>
      <c r="DR7" s="744"/>
      <c r="DS7" s="744"/>
      <c r="DT7" s="744"/>
      <c r="DU7" s="745"/>
      <c r="DV7" s="746"/>
      <c r="DW7" s="747"/>
      <c r="DX7" s="747"/>
      <c r="DY7" s="747"/>
      <c r="DZ7" s="748"/>
      <c r="EA7" s="222"/>
    </row>
    <row r="8" spans="1:131" s="223" customFormat="1" ht="26.25" customHeight="1" x14ac:dyDescent="0.15">
      <c r="A8" s="226">
        <v>2</v>
      </c>
      <c r="B8" s="780" t="s">
        <v>374</v>
      </c>
      <c r="C8" s="781"/>
      <c r="D8" s="781"/>
      <c r="E8" s="781"/>
      <c r="F8" s="781"/>
      <c r="G8" s="781"/>
      <c r="H8" s="781"/>
      <c r="I8" s="781"/>
      <c r="J8" s="781"/>
      <c r="K8" s="781"/>
      <c r="L8" s="781"/>
      <c r="M8" s="781"/>
      <c r="N8" s="781"/>
      <c r="O8" s="781"/>
      <c r="P8" s="782"/>
      <c r="Q8" s="783">
        <v>16</v>
      </c>
      <c r="R8" s="784"/>
      <c r="S8" s="784"/>
      <c r="T8" s="784"/>
      <c r="U8" s="784"/>
      <c r="V8" s="784">
        <v>31</v>
      </c>
      <c r="W8" s="784"/>
      <c r="X8" s="784"/>
      <c r="Y8" s="784"/>
      <c r="Z8" s="784"/>
      <c r="AA8" s="784">
        <v>0</v>
      </c>
      <c r="AB8" s="784"/>
      <c r="AC8" s="784"/>
      <c r="AD8" s="784"/>
      <c r="AE8" s="785"/>
      <c r="AF8" s="786">
        <v>0</v>
      </c>
      <c r="AG8" s="787"/>
      <c r="AH8" s="787"/>
      <c r="AI8" s="787"/>
      <c r="AJ8" s="788"/>
      <c r="AK8" s="769">
        <v>9</v>
      </c>
      <c r="AL8" s="770"/>
      <c r="AM8" s="770"/>
      <c r="AN8" s="770"/>
      <c r="AO8" s="770"/>
      <c r="AP8" s="770" t="s">
        <v>491</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8"/>
      <c r="R22" s="799"/>
      <c r="S22" s="799"/>
      <c r="T22" s="799"/>
      <c r="U22" s="799"/>
      <c r="V22" s="799"/>
      <c r="W22" s="799"/>
      <c r="X22" s="799"/>
      <c r="Y22" s="799"/>
      <c r="Z22" s="799"/>
      <c r="AA22" s="799"/>
      <c r="AB22" s="799"/>
      <c r="AC22" s="799"/>
      <c r="AD22" s="799"/>
      <c r="AE22" s="800"/>
      <c r="AF22" s="786"/>
      <c r="AG22" s="787"/>
      <c r="AH22" s="787"/>
      <c r="AI22" s="787"/>
      <c r="AJ22" s="788"/>
      <c r="AK22" s="801"/>
      <c r="AL22" s="802"/>
      <c r="AM22" s="802"/>
      <c r="AN22" s="802"/>
      <c r="AO22" s="802"/>
      <c r="AP22" s="802"/>
      <c r="AQ22" s="802"/>
      <c r="AR22" s="802"/>
      <c r="AS22" s="802"/>
      <c r="AT22" s="802"/>
      <c r="AU22" s="803"/>
      <c r="AV22" s="803"/>
      <c r="AW22" s="803"/>
      <c r="AX22" s="803"/>
      <c r="AY22" s="804"/>
      <c r="AZ22" s="805" t="s">
        <v>375</v>
      </c>
      <c r="BA22" s="805"/>
      <c r="BB22" s="805"/>
      <c r="BC22" s="805"/>
      <c r="BD22" s="806"/>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f>SUM(Q7:Q22)</f>
        <v>10876</v>
      </c>
      <c r="R23" s="793"/>
      <c r="S23" s="793"/>
      <c r="T23" s="793"/>
      <c r="U23" s="793"/>
      <c r="V23" s="792">
        <f t="shared" ref="V23" si="0">SUM(V7:V22)</f>
        <v>10320</v>
      </c>
      <c r="W23" s="793"/>
      <c r="X23" s="793"/>
      <c r="Y23" s="793"/>
      <c r="Z23" s="793"/>
      <c r="AA23" s="792">
        <f t="shared" ref="AA23" si="1">SUM(AA7:AA22)</f>
        <v>555</v>
      </c>
      <c r="AB23" s="793"/>
      <c r="AC23" s="793"/>
      <c r="AD23" s="793"/>
      <c r="AE23" s="793"/>
      <c r="AF23" s="794">
        <v>239</v>
      </c>
      <c r="AG23" s="793"/>
      <c r="AH23" s="793"/>
      <c r="AI23" s="793"/>
      <c r="AJ23" s="795"/>
      <c r="AK23" s="796"/>
      <c r="AL23" s="797"/>
      <c r="AM23" s="797"/>
      <c r="AN23" s="797"/>
      <c r="AO23" s="797"/>
      <c r="AP23" s="792">
        <f>SUM(AP7:AP22)</f>
        <v>7256</v>
      </c>
      <c r="AQ23" s="793"/>
      <c r="AR23" s="793"/>
      <c r="AS23" s="793"/>
      <c r="AT23" s="793"/>
      <c r="AU23" s="808"/>
      <c r="AV23" s="808"/>
      <c r="AW23" s="808"/>
      <c r="AX23" s="808"/>
      <c r="AY23" s="809"/>
      <c r="AZ23" s="810" t="s">
        <v>122</v>
      </c>
      <c r="BA23" s="811"/>
      <c r="BB23" s="811"/>
      <c r="BC23" s="811"/>
      <c r="BD23" s="812"/>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7" t="s">
        <v>378</v>
      </c>
      <c r="B24" s="807"/>
      <c r="C24" s="807"/>
      <c r="D24" s="807"/>
      <c r="E24" s="807"/>
      <c r="F24" s="807"/>
      <c r="G24" s="807"/>
      <c r="H24" s="807"/>
      <c r="I24" s="807"/>
      <c r="J24" s="807"/>
      <c r="K24" s="807"/>
      <c r="L24" s="807"/>
      <c r="M24" s="807"/>
      <c r="N24" s="807"/>
      <c r="O24" s="807"/>
      <c r="P24" s="807"/>
      <c r="Q24" s="807"/>
      <c r="R24" s="807"/>
      <c r="S24" s="807"/>
      <c r="T24" s="807"/>
      <c r="U24" s="807"/>
      <c r="V24" s="807"/>
      <c r="W24" s="807"/>
      <c r="X24" s="807"/>
      <c r="Y24" s="807"/>
      <c r="Z24" s="807"/>
      <c r="AA24" s="807"/>
      <c r="AB24" s="807"/>
      <c r="AC24" s="807"/>
      <c r="AD24" s="807"/>
      <c r="AE24" s="807"/>
      <c r="AF24" s="807"/>
      <c r="AG24" s="807"/>
      <c r="AH24" s="807"/>
      <c r="AI24" s="807"/>
      <c r="AJ24" s="807"/>
      <c r="AK24" s="807"/>
      <c r="AL24" s="807"/>
      <c r="AM24" s="807"/>
      <c r="AN24" s="807"/>
      <c r="AO24" s="807"/>
      <c r="AP24" s="807"/>
      <c r="AQ24" s="807"/>
      <c r="AR24" s="807"/>
      <c r="AS24" s="807"/>
      <c r="AT24" s="807"/>
      <c r="AU24" s="807"/>
      <c r="AV24" s="807"/>
      <c r="AW24" s="807"/>
      <c r="AX24" s="807"/>
      <c r="AY24" s="807"/>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356</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3" t="s">
        <v>383</v>
      </c>
      <c r="AG26" s="814"/>
      <c r="AH26" s="814"/>
      <c r="AI26" s="814"/>
      <c r="AJ26" s="815"/>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6"/>
      <c r="AG27" s="817"/>
      <c r="AH27" s="817"/>
      <c r="AI27" s="817"/>
      <c r="AJ27" s="818"/>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1">
        <v>1297</v>
      </c>
      <c r="R28" s="822"/>
      <c r="S28" s="822"/>
      <c r="T28" s="822"/>
      <c r="U28" s="822"/>
      <c r="V28" s="822">
        <v>1297</v>
      </c>
      <c r="W28" s="822"/>
      <c r="X28" s="822"/>
      <c r="Y28" s="822"/>
      <c r="Z28" s="822"/>
      <c r="AA28" s="822">
        <v>0</v>
      </c>
      <c r="AB28" s="822"/>
      <c r="AC28" s="822"/>
      <c r="AD28" s="822"/>
      <c r="AE28" s="823"/>
      <c r="AF28" s="824">
        <v>0</v>
      </c>
      <c r="AG28" s="822"/>
      <c r="AH28" s="822"/>
      <c r="AI28" s="822"/>
      <c r="AJ28" s="825"/>
      <c r="AK28" s="826">
        <v>148</v>
      </c>
      <c r="AL28" s="827"/>
      <c r="AM28" s="827"/>
      <c r="AN28" s="827"/>
      <c r="AO28" s="827"/>
      <c r="AP28" s="827" t="s">
        <v>491</v>
      </c>
      <c r="AQ28" s="827"/>
      <c r="AR28" s="827"/>
      <c r="AS28" s="827"/>
      <c r="AT28" s="827"/>
      <c r="AU28" s="827" t="s">
        <v>491</v>
      </c>
      <c r="AV28" s="827"/>
      <c r="AW28" s="827"/>
      <c r="AX28" s="827"/>
      <c r="AY28" s="827"/>
      <c r="AZ28" s="828" t="s">
        <v>491</v>
      </c>
      <c r="BA28" s="828"/>
      <c r="BB28" s="828"/>
      <c r="BC28" s="828"/>
      <c r="BD28" s="828"/>
      <c r="BE28" s="819"/>
      <c r="BF28" s="819"/>
      <c r="BG28" s="819"/>
      <c r="BH28" s="819"/>
      <c r="BI28" s="820"/>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491</v>
      </c>
      <c r="R29" s="784"/>
      <c r="S29" s="784"/>
      <c r="T29" s="784"/>
      <c r="U29" s="784"/>
      <c r="V29" s="784">
        <v>491</v>
      </c>
      <c r="W29" s="784"/>
      <c r="X29" s="784"/>
      <c r="Y29" s="784"/>
      <c r="Z29" s="784"/>
      <c r="AA29" s="784" t="s">
        <v>553</v>
      </c>
      <c r="AB29" s="784"/>
      <c r="AC29" s="784"/>
      <c r="AD29" s="784"/>
      <c r="AE29" s="785"/>
      <c r="AF29" s="786" t="s">
        <v>122</v>
      </c>
      <c r="AG29" s="787"/>
      <c r="AH29" s="787"/>
      <c r="AI29" s="787"/>
      <c r="AJ29" s="788"/>
      <c r="AK29" s="833">
        <v>94</v>
      </c>
      <c r="AL29" s="829"/>
      <c r="AM29" s="829"/>
      <c r="AN29" s="829"/>
      <c r="AO29" s="829"/>
      <c r="AP29" s="829" t="s">
        <v>491</v>
      </c>
      <c r="AQ29" s="829"/>
      <c r="AR29" s="829"/>
      <c r="AS29" s="829"/>
      <c r="AT29" s="829"/>
      <c r="AU29" s="829" t="s">
        <v>491</v>
      </c>
      <c r="AV29" s="829"/>
      <c r="AW29" s="829"/>
      <c r="AX29" s="829"/>
      <c r="AY29" s="829"/>
      <c r="AZ29" s="830" t="s">
        <v>491</v>
      </c>
      <c r="BA29" s="830"/>
      <c r="BB29" s="830"/>
      <c r="BC29" s="830"/>
      <c r="BD29" s="830"/>
      <c r="BE29" s="831"/>
      <c r="BF29" s="831"/>
      <c r="BG29" s="831"/>
      <c r="BH29" s="831"/>
      <c r="BI29" s="832"/>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186</v>
      </c>
      <c r="R30" s="784"/>
      <c r="S30" s="784"/>
      <c r="T30" s="784"/>
      <c r="U30" s="784"/>
      <c r="V30" s="784">
        <v>186</v>
      </c>
      <c r="W30" s="784"/>
      <c r="X30" s="784"/>
      <c r="Y30" s="784"/>
      <c r="Z30" s="784"/>
      <c r="AA30" s="784">
        <v>1</v>
      </c>
      <c r="AB30" s="784"/>
      <c r="AC30" s="784"/>
      <c r="AD30" s="784"/>
      <c r="AE30" s="785"/>
      <c r="AF30" s="786" t="s">
        <v>122</v>
      </c>
      <c r="AG30" s="787"/>
      <c r="AH30" s="787"/>
      <c r="AI30" s="787"/>
      <c r="AJ30" s="788"/>
      <c r="AK30" s="833">
        <v>72</v>
      </c>
      <c r="AL30" s="829"/>
      <c r="AM30" s="829"/>
      <c r="AN30" s="829"/>
      <c r="AO30" s="829"/>
      <c r="AP30" s="829" t="s">
        <v>491</v>
      </c>
      <c r="AQ30" s="829"/>
      <c r="AR30" s="829"/>
      <c r="AS30" s="829"/>
      <c r="AT30" s="829"/>
      <c r="AU30" s="829" t="s">
        <v>491</v>
      </c>
      <c r="AV30" s="829"/>
      <c r="AW30" s="829"/>
      <c r="AX30" s="829"/>
      <c r="AY30" s="829"/>
      <c r="AZ30" s="830" t="s">
        <v>491</v>
      </c>
      <c r="BA30" s="830"/>
      <c r="BB30" s="830"/>
      <c r="BC30" s="830"/>
      <c r="BD30" s="830"/>
      <c r="BE30" s="831"/>
      <c r="BF30" s="831"/>
      <c r="BG30" s="831"/>
      <c r="BH30" s="831"/>
      <c r="BI30" s="832"/>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1431</v>
      </c>
      <c r="R31" s="784"/>
      <c r="S31" s="784"/>
      <c r="T31" s="784"/>
      <c r="U31" s="784"/>
      <c r="V31" s="784">
        <v>1423</v>
      </c>
      <c r="W31" s="784"/>
      <c r="X31" s="784"/>
      <c r="Y31" s="784"/>
      <c r="Z31" s="784"/>
      <c r="AA31" s="784">
        <v>8</v>
      </c>
      <c r="AB31" s="784"/>
      <c r="AC31" s="784"/>
      <c r="AD31" s="784"/>
      <c r="AE31" s="785"/>
      <c r="AF31" s="786">
        <v>8</v>
      </c>
      <c r="AG31" s="787"/>
      <c r="AH31" s="787"/>
      <c r="AI31" s="787"/>
      <c r="AJ31" s="788"/>
      <c r="AK31" s="833">
        <v>235</v>
      </c>
      <c r="AL31" s="829"/>
      <c r="AM31" s="829"/>
      <c r="AN31" s="829"/>
      <c r="AO31" s="829"/>
      <c r="AP31" s="829" t="s">
        <v>491</v>
      </c>
      <c r="AQ31" s="829"/>
      <c r="AR31" s="829"/>
      <c r="AS31" s="829"/>
      <c r="AT31" s="829"/>
      <c r="AU31" s="829" t="s">
        <v>491</v>
      </c>
      <c r="AV31" s="829"/>
      <c r="AW31" s="829"/>
      <c r="AX31" s="829"/>
      <c r="AY31" s="829"/>
      <c r="AZ31" s="830" t="s">
        <v>491</v>
      </c>
      <c r="BA31" s="830"/>
      <c r="BB31" s="830"/>
      <c r="BC31" s="830"/>
      <c r="BD31" s="830"/>
      <c r="BE31" s="831"/>
      <c r="BF31" s="831"/>
      <c r="BG31" s="831"/>
      <c r="BH31" s="831"/>
      <c r="BI31" s="832"/>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392</v>
      </c>
      <c r="C32" s="781"/>
      <c r="D32" s="781"/>
      <c r="E32" s="781"/>
      <c r="F32" s="781"/>
      <c r="G32" s="781"/>
      <c r="H32" s="781"/>
      <c r="I32" s="781"/>
      <c r="J32" s="781"/>
      <c r="K32" s="781"/>
      <c r="L32" s="781"/>
      <c r="M32" s="781"/>
      <c r="N32" s="781"/>
      <c r="O32" s="781"/>
      <c r="P32" s="782"/>
      <c r="Q32" s="783">
        <v>15</v>
      </c>
      <c r="R32" s="784"/>
      <c r="S32" s="784"/>
      <c r="T32" s="784"/>
      <c r="U32" s="784"/>
      <c r="V32" s="784">
        <v>15</v>
      </c>
      <c r="W32" s="784"/>
      <c r="X32" s="784"/>
      <c r="Y32" s="784"/>
      <c r="Z32" s="784"/>
      <c r="AA32" s="784" t="s">
        <v>553</v>
      </c>
      <c r="AB32" s="784"/>
      <c r="AC32" s="784"/>
      <c r="AD32" s="784"/>
      <c r="AE32" s="785"/>
      <c r="AF32" s="786" t="s">
        <v>122</v>
      </c>
      <c r="AG32" s="787"/>
      <c r="AH32" s="787"/>
      <c r="AI32" s="787"/>
      <c r="AJ32" s="788"/>
      <c r="AK32" s="833">
        <v>6</v>
      </c>
      <c r="AL32" s="829"/>
      <c r="AM32" s="829"/>
      <c r="AN32" s="829"/>
      <c r="AO32" s="829"/>
      <c r="AP32" s="829" t="s">
        <v>491</v>
      </c>
      <c r="AQ32" s="829"/>
      <c r="AR32" s="829"/>
      <c r="AS32" s="829"/>
      <c r="AT32" s="829"/>
      <c r="AU32" s="829" t="s">
        <v>491</v>
      </c>
      <c r="AV32" s="829"/>
      <c r="AW32" s="829"/>
      <c r="AX32" s="829"/>
      <c r="AY32" s="829"/>
      <c r="AZ32" s="830" t="s">
        <v>491</v>
      </c>
      <c r="BA32" s="830"/>
      <c r="BB32" s="830"/>
      <c r="BC32" s="830"/>
      <c r="BD32" s="830"/>
      <c r="BE32" s="831"/>
      <c r="BF32" s="831"/>
      <c r="BG32" s="831"/>
      <c r="BH32" s="831"/>
      <c r="BI32" s="832"/>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393</v>
      </c>
      <c r="C33" s="781"/>
      <c r="D33" s="781"/>
      <c r="E33" s="781"/>
      <c r="F33" s="781"/>
      <c r="G33" s="781"/>
      <c r="H33" s="781"/>
      <c r="I33" s="781"/>
      <c r="J33" s="781"/>
      <c r="K33" s="781"/>
      <c r="L33" s="781"/>
      <c r="M33" s="781"/>
      <c r="N33" s="781"/>
      <c r="O33" s="781"/>
      <c r="P33" s="782"/>
      <c r="Q33" s="783">
        <v>418</v>
      </c>
      <c r="R33" s="784"/>
      <c r="S33" s="784"/>
      <c r="T33" s="784"/>
      <c r="U33" s="784"/>
      <c r="V33" s="784">
        <v>403</v>
      </c>
      <c r="W33" s="784"/>
      <c r="X33" s="784"/>
      <c r="Y33" s="784"/>
      <c r="Z33" s="784"/>
      <c r="AA33" s="784">
        <v>15</v>
      </c>
      <c r="AB33" s="784"/>
      <c r="AC33" s="784"/>
      <c r="AD33" s="784"/>
      <c r="AE33" s="785"/>
      <c r="AF33" s="786">
        <v>468</v>
      </c>
      <c r="AG33" s="787"/>
      <c r="AH33" s="787"/>
      <c r="AI33" s="787"/>
      <c r="AJ33" s="788"/>
      <c r="AK33" s="833">
        <v>149</v>
      </c>
      <c r="AL33" s="829"/>
      <c r="AM33" s="829"/>
      <c r="AN33" s="829"/>
      <c r="AO33" s="829"/>
      <c r="AP33" s="829">
        <v>414</v>
      </c>
      <c r="AQ33" s="829"/>
      <c r="AR33" s="829"/>
      <c r="AS33" s="829"/>
      <c r="AT33" s="829"/>
      <c r="AU33" s="829">
        <v>352</v>
      </c>
      <c r="AV33" s="829"/>
      <c r="AW33" s="829"/>
      <c r="AX33" s="829"/>
      <c r="AY33" s="829"/>
      <c r="AZ33" s="830" t="s">
        <v>491</v>
      </c>
      <c r="BA33" s="830"/>
      <c r="BB33" s="830"/>
      <c r="BC33" s="830"/>
      <c r="BD33" s="830"/>
      <c r="BE33" s="831" t="s">
        <v>394</v>
      </c>
      <c r="BF33" s="831"/>
      <c r="BG33" s="831"/>
      <c r="BH33" s="831"/>
      <c r="BI33" s="832"/>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395</v>
      </c>
      <c r="C34" s="781"/>
      <c r="D34" s="781"/>
      <c r="E34" s="781"/>
      <c r="F34" s="781"/>
      <c r="G34" s="781"/>
      <c r="H34" s="781"/>
      <c r="I34" s="781"/>
      <c r="J34" s="781"/>
      <c r="K34" s="781"/>
      <c r="L34" s="781"/>
      <c r="M34" s="781"/>
      <c r="N34" s="781"/>
      <c r="O34" s="781"/>
      <c r="P34" s="782"/>
      <c r="Q34" s="783">
        <v>297</v>
      </c>
      <c r="R34" s="784"/>
      <c r="S34" s="784"/>
      <c r="T34" s="784"/>
      <c r="U34" s="784"/>
      <c r="V34" s="784">
        <v>258</v>
      </c>
      <c r="W34" s="784"/>
      <c r="X34" s="784"/>
      <c r="Y34" s="784"/>
      <c r="Z34" s="784"/>
      <c r="AA34" s="784">
        <v>39</v>
      </c>
      <c r="AB34" s="784"/>
      <c r="AC34" s="784"/>
      <c r="AD34" s="784"/>
      <c r="AE34" s="785"/>
      <c r="AF34" s="786">
        <v>19</v>
      </c>
      <c r="AG34" s="787"/>
      <c r="AH34" s="787"/>
      <c r="AI34" s="787"/>
      <c r="AJ34" s="788"/>
      <c r="AK34" s="833">
        <v>197</v>
      </c>
      <c r="AL34" s="829"/>
      <c r="AM34" s="829"/>
      <c r="AN34" s="829"/>
      <c r="AO34" s="829"/>
      <c r="AP34" s="829">
        <v>1034</v>
      </c>
      <c r="AQ34" s="829"/>
      <c r="AR34" s="829"/>
      <c r="AS34" s="829"/>
      <c r="AT34" s="829"/>
      <c r="AU34" s="829">
        <v>1034</v>
      </c>
      <c r="AV34" s="829"/>
      <c r="AW34" s="829"/>
      <c r="AX34" s="829"/>
      <c r="AY34" s="829"/>
      <c r="AZ34" s="830" t="s">
        <v>491</v>
      </c>
      <c r="BA34" s="830"/>
      <c r="BB34" s="830"/>
      <c r="BC34" s="830"/>
      <c r="BD34" s="830"/>
      <c r="BE34" s="831" t="s">
        <v>394</v>
      </c>
      <c r="BF34" s="831"/>
      <c r="BG34" s="831"/>
      <c r="BH34" s="831"/>
      <c r="BI34" s="832"/>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t="s">
        <v>396</v>
      </c>
      <c r="C35" s="781"/>
      <c r="D35" s="781"/>
      <c r="E35" s="781"/>
      <c r="F35" s="781"/>
      <c r="G35" s="781"/>
      <c r="H35" s="781"/>
      <c r="I35" s="781"/>
      <c r="J35" s="781"/>
      <c r="K35" s="781"/>
      <c r="L35" s="781"/>
      <c r="M35" s="781"/>
      <c r="N35" s="781"/>
      <c r="O35" s="781"/>
      <c r="P35" s="782"/>
      <c r="Q35" s="783">
        <v>82</v>
      </c>
      <c r="R35" s="784"/>
      <c r="S35" s="784"/>
      <c r="T35" s="784"/>
      <c r="U35" s="784"/>
      <c r="V35" s="784">
        <v>70</v>
      </c>
      <c r="W35" s="784"/>
      <c r="X35" s="784"/>
      <c r="Y35" s="784"/>
      <c r="Z35" s="784"/>
      <c r="AA35" s="784">
        <v>13</v>
      </c>
      <c r="AB35" s="784"/>
      <c r="AC35" s="784"/>
      <c r="AD35" s="784"/>
      <c r="AE35" s="785"/>
      <c r="AF35" s="786">
        <v>2</v>
      </c>
      <c r="AG35" s="787"/>
      <c r="AH35" s="787"/>
      <c r="AI35" s="787"/>
      <c r="AJ35" s="788"/>
      <c r="AK35" s="833">
        <v>50</v>
      </c>
      <c r="AL35" s="829"/>
      <c r="AM35" s="829"/>
      <c r="AN35" s="829"/>
      <c r="AO35" s="829"/>
      <c r="AP35" s="829">
        <v>229</v>
      </c>
      <c r="AQ35" s="829"/>
      <c r="AR35" s="829"/>
      <c r="AS35" s="829"/>
      <c r="AT35" s="829"/>
      <c r="AU35" s="829">
        <v>229</v>
      </c>
      <c r="AV35" s="829"/>
      <c r="AW35" s="829"/>
      <c r="AX35" s="829"/>
      <c r="AY35" s="829"/>
      <c r="AZ35" s="830" t="s">
        <v>491</v>
      </c>
      <c r="BA35" s="830"/>
      <c r="BB35" s="830"/>
      <c r="BC35" s="830"/>
      <c r="BD35" s="830"/>
      <c r="BE35" s="831" t="s">
        <v>394</v>
      </c>
      <c r="BF35" s="831"/>
      <c r="BG35" s="831"/>
      <c r="BH35" s="831"/>
      <c r="BI35" s="832"/>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t="s">
        <v>397</v>
      </c>
      <c r="C36" s="781"/>
      <c r="D36" s="781"/>
      <c r="E36" s="781"/>
      <c r="F36" s="781"/>
      <c r="G36" s="781"/>
      <c r="H36" s="781"/>
      <c r="I36" s="781"/>
      <c r="J36" s="781"/>
      <c r="K36" s="781"/>
      <c r="L36" s="781"/>
      <c r="M36" s="781"/>
      <c r="N36" s="781"/>
      <c r="O36" s="781"/>
      <c r="P36" s="782"/>
      <c r="Q36" s="783">
        <v>36</v>
      </c>
      <c r="R36" s="784"/>
      <c r="S36" s="784"/>
      <c r="T36" s="784"/>
      <c r="U36" s="784"/>
      <c r="V36" s="784">
        <v>34</v>
      </c>
      <c r="W36" s="784"/>
      <c r="X36" s="784"/>
      <c r="Y36" s="784"/>
      <c r="Z36" s="784"/>
      <c r="AA36" s="784">
        <v>2</v>
      </c>
      <c r="AB36" s="784"/>
      <c r="AC36" s="784"/>
      <c r="AD36" s="784"/>
      <c r="AE36" s="785"/>
      <c r="AF36" s="786">
        <v>2</v>
      </c>
      <c r="AG36" s="787"/>
      <c r="AH36" s="787"/>
      <c r="AI36" s="787"/>
      <c r="AJ36" s="788"/>
      <c r="AK36" s="833">
        <v>18</v>
      </c>
      <c r="AL36" s="829"/>
      <c r="AM36" s="829"/>
      <c r="AN36" s="829"/>
      <c r="AO36" s="829"/>
      <c r="AP36" s="829">
        <v>40</v>
      </c>
      <c r="AQ36" s="829"/>
      <c r="AR36" s="829"/>
      <c r="AS36" s="829"/>
      <c r="AT36" s="829"/>
      <c r="AU36" s="829">
        <v>40</v>
      </c>
      <c r="AV36" s="829"/>
      <c r="AW36" s="829"/>
      <c r="AX36" s="829"/>
      <c r="AY36" s="829"/>
      <c r="AZ36" s="830" t="s">
        <v>491</v>
      </c>
      <c r="BA36" s="830"/>
      <c r="BB36" s="830"/>
      <c r="BC36" s="830"/>
      <c r="BD36" s="830"/>
      <c r="BE36" s="831" t="s">
        <v>394</v>
      </c>
      <c r="BF36" s="831"/>
      <c r="BG36" s="831"/>
      <c r="BH36" s="831"/>
      <c r="BI36" s="832"/>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t="s">
        <v>398</v>
      </c>
      <c r="C37" s="781"/>
      <c r="D37" s="781"/>
      <c r="E37" s="781"/>
      <c r="F37" s="781"/>
      <c r="G37" s="781"/>
      <c r="H37" s="781"/>
      <c r="I37" s="781"/>
      <c r="J37" s="781"/>
      <c r="K37" s="781"/>
      <c r="L37" s="781"/>
      <c r="M37" s="781"/>
      <c r="N37" s="781"/>
      <c r="O37" s="781"/>
      <c r="P37" s="782"/>
      <c r="Q37" s="783">
        <v>129</v>
      </c>
      <c r="R37" s="784"/>
      <c r="S37" s="784"/>
      <c r="T37" s="784"/>
      <c r="U37" s="784"/>
      <c r="V37" s="784">
        <v>129</v>
      </c>
      <c r="W37" s="784"/>
      <c r="X37" s="784"/>
      <c r="Y37" s="784"/>
      <c r="Z37" s="784"/>
      <c r="AA37" s="784" t="s">
        <v>553</v>
      </c>
      <c r="AB37" s="784"/>
      <c r="AC37" s="784"/>
      <c r="AD37" s="784"/>
      <c r="AE37" s="785"/>
      <c r="AF37" s="786" t="s">
        <v>122</v>
      </c>
      <c r="AG37" s="787"/>
      <c r="AH37" s="787"/>
      <c r="AI37" s="787"/>
      <c r="AJ37" s="788"/>
      <c r="AK37" s="833">
        <v>66</v>
      </c>
      <c r="AL37" s="829"/>
      <c r="AM37" s="829"/>
      <c r="AN37" s="829"/>
      <c r="AO37" s="829"/>
      <c r="AP37" s="829" t="s">
        <v>491</v>
      </c>
      <c r="AQ37" s="829"/>
      <c r="AR37" s="829"/>
      <c r="AS37" s="829"/>
      <c r="AT37" s="829"/>
      <c r="AU37" s="829" t="s">
        <v>491</v>
      </c>
      <c r="AV37" s="829"/>
      <c r="AW37" s="829"/>
      <c r="AX37" s="829"/>
      <c r="AY37" s="829"/>
      <c r="AZ37" s="830" t="s">
        <v>491</v>
      </c>
      <c r="BA37" s="830"/>
      <c r="BB37" s="830"/>
      <c r="BC37" s="830"/>
      <c r="BD37" s="830"/>
      <c r="BE37" s="831" t="s">
        <v>399</v>
      </c>
      <c r="BF37" s="831"/>
      <c r="BG37" s="831"/>
      <c r="BH37" s="831"/>
      <c r="BI37" s="832"/>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3"/>
      <c r="AL38" s="829"/>
      <c r="AM38" s="829"/>
      <c r="AN38" s="829"/>
      <c r="AO38" s="829"/>
      <c r="AP38" s="829"/>
      <c r="AQ38" s="829"/>
      <c r="AR38" s="829"/>
      <c r="AS38" s="829"/>
      <c r="AT38" s="829"/>
      <c r="AU38" s="829"/>
      <c r="AV38" s="829"/>
      <c r="AW38" s="829"/>
      <c r="AX38" s="829"/>
      <c r="AY38" s="829"/>
      <c r="AZ38" s="830"/>
      <c r="BA38" s="830"/>
      <c r="BB38" s="830"/>
      <c r="BC38" s="830"/>
      <c r="BD38" s="830"/>
      <c r="BE38" s="831"/>
      <c r="BF38" s="831"/>
      <c r="BG38" s="831"/>
      <c r="BH38" s="831"/>
      <c r="BI38" s="832"/>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3"/>
      <c r="AL39" s="829"/>
      <c r="AM39" s="829"/>
      <c r="AN39" s="829"/>
      <c r="AO39" s="829"/>
      <c r="AP39" s="829"/>
      <c r="AQ39" s="829"/>
      <c r="AR39" s="829"/>
      <c r="AS39" s="829"/>
      <c r="AT39" s="829"/>
      <c r="AU39" s="829"/>
      <c r="AV39" s="829"/>
      <c r="AW39" s="829"/>
      <c r="AX39" s="829"/>
      <c r="AY39" s="829"/>
      <c r="AZ39" s="830"/>
      <c r="BA39" s="830"/>
      <c r="BB39" s="830"/>
      <c r="BC39" s="830"/>
      <c r="BD39" s="830"/>
      <c r="BE39" s="831"/>
      <c r="BF39" s="831"/>
      <c r="BG39" s="831"/>
      <c r="BH39" s="831"/>
      <c r="BI39" s="832"/>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3"/>
      <c r="AL40" s="829"/>
      <c r="AM40" s="829"/>
      <c r="AN40" s="829"/>
      <c r="AO40" s="829"/>
      <c r="AP40" s="829"/>
      <c r="AQ40" s="829"/>
      <c r="AR40" s="829"/>
      <c r="AS40" s="829"/>
      <c r="AT40" s="829"/>
      <c r="AU40" s="829"/>
      <c r="AV40" s="829"/>
      <c r="AW40" s="829"/>
      <c r="AX40" s="829"/>
      <c r="AY40" s="829"/>
      <c r="AZ40" s="830"/>
      <c r="BA40" s="830"/>
      <c r="BB40" s="830"/>
      <c r="BC40" s="830"/>
      <c r="BD40" s="830"/>
      <c r="BE40" s="831"/>
      <c r="BF40" s="831"/>
      <c r="BG40" s="831"/>
      <c r="BH40" s="831"/>
      <c r="BI40" s="832"/>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3"/>
      <c r="AL41" s="829"/>
      <c r="AM41" s="829"/>
      <c r="AN41" s="829"/>
      <c r="AO41" s="829"/>
      <c r="AP41" s="829"/>
      <c r="AQ41" s="829"/>
      <c r="AR41" s="829"/>
      <c r="AS41" s="829"/>
      <c r="AT41" s="829"/>
      <c r="AU41" s="829"/>
      <c r="AV41" s="829"/>
      <c r="AW41" s="829"/>
      <c r="AX41" s="829"/>
      <c r="AY41" s="829"/>
      <c r="AZ41" s="830"/>
      <c r="BA41" s="830"/>
      <c r="BB41" s="830"/>
      <c r="BC41" s="830"/>
      <c r="BD41" s="830"/>
      <c r="BE41" s="831"/>
      <c r="BF41" s="831"/>
      <c r="BG41" s="831"/>
      <c r="BH41" s="831"/>
      <c r="BI41" s="832"/>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3"/>
      <c r="AL42" s="829"/>
      <c r="AM42" s="829"/>
      <c r="AN42" s="829"/>
      <c r="AO42" s="829"/>
      <c r="AP42" s="829"/>
      <c r="AQ42" s="829"/>
      <c r="AR42" s="829"/>
      <c r="AS42" s="829"/>
      <c r="AT42" s="829"/>
      <c r="AU42" s="829"/>
      <c r="AV42" s="829"/>
      <c r="AW42" s="829"/>
      <c r="AX42" s="829"/>
      <c r="AY42" s="829"/>
      <c r="AZ42" s="830"/>
      <c r="BA42" s="830"/>
      <c r="BB42" s="830"/>
      <c r="BC42" s="830"/>
      <c r="BD42" s="830"/>
      <c r="BE42" s="831"/>
      <c r="BF42" s="831"/>
      <c r="BG42" s="831"/>
      <c r="BH42" s="831"/>
      <c r="BI42" s="832"/>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3"/>
      <c r="AL43" s="829"/>
      <c r="AM43" s="829"/>
      <c r="AN43" s="829"/>
      <c r="AO43" s="829"/>
      <c r="AP43" s="829"/>
      <c r="AQ43" s="829"/>
      <c r="AR43" s="829"/>
      <c r="AS43" s="829"/>
      <c r="AT43" s="829"/>
      <c r="AU43" s="829"/>
      <c r="AV43" s="829"/>
      <c r="AW43" s="829"/>
      <c r="AX43" s="829"/>
      <c r="AY43" s="829"/>
      <c r="AZ43" s="830"/>
      <c r="BA43" s="830"/>
      <c r="BB43" s="830"/>
      <c r="BC43" s="830"/>
      <c r="BD43" s="830"/>
      <c r="BE43" s="831"/>
      <c r="BF43" s="831"/>
      <c r="BG43" s="831"/>
      <c r="BH43" s="831"/>
      <c r="BI43" s="832"/>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3"/>
      <c r="AL44" s="829"/>
      <c r="AM44" s="829"/>
      <c r="AN44" s="829"/>
      <c r="AO44" s="829"/>
      <c r="AP44" s="829"/>
      <c r="AQ44" s="829"/>
      <c r="AR44" s="829"/>
      <c r="AS44" s="829"/>
      <c r="AT44" s="829"/>
      <c r="AU44" s="829"/>
      <c r="AV44" s="829"/>
      <c r="AW44" s="829"/>
      <c r="AX44" s="829"/>
      <c r="AY44" s="829"/>
      <c r="AZ44" s="830"/>
      <c r="BA44" s="830"/>
      <c r="BB44" s="830"/>
      <c r="BC44" s="830"/>
      <c r="BD44" s="830"/>
      <c r="BE44" s="831"/>
      <c r="BF44" s="831"/>
      <c r="BG44" s="831"/>
      <c r="BH44" s="831"/>
      <c r="BI44" s="832"/>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3"/>
      <c r="AL45" s="829"/>
      <c r="AM45" s="829"/>
      <c r="AN45" s="829"/>
      <c r="AO45" s="829"/>
      <c r="AP45" s="829"/>
      <c r="AQ45" s="829"/>
      <c r="AR45" s="829"/>
      <c r="AS45" s="829"/>
      <c r="AT45" s="829"/>
      <c r="AU45" s="829"/>
      <c r="AV45" s="829"/>
      <c r="AW45" s="829"/>
      <c r="AX45" s="829"/>
      <c r="AY45" s="829"/>
      <c r="AZ45" s="830"/>
      <c r="BA45" s="830"/>
      <c r="BB45" s="830"/>
      <c r="BC45" s="830"/>
      <c r="BD45" s="830"/>
      <c r="BE45" s="831"/>
      <c r="BF45" s="831"/>
      <c r="BG45" s="831"/>
      <c r="BH45" s="831"/>
      <c r="BI45" s="832"/>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3"/>
      <c r="AL46" s="829"/>
      <c r="AM46" s="829"/>
      <c r="AN46" s="829"/>
      <c r="AO46" s="829"/>
      <c r="AP46" s="829"/>
      <c r="AQ46" s="829"/>
      <c r="AR46" s="829"/>
      <c r="AS46" s="829"/>
      <c r="AT46" s="829"/>
      <c r="AU46" s="829"/>
      <c r="AV46" s="829"/>
      <c r="AW46" s="829"/>
      <c r="AX46" s="829"/>
      <c r="AY46" s="829"/>
      <c r="AZ46" s="830"/>
      <c r="BA46" s="830"/>
      <c r="BB46" s="830"/>
      <c r="BC46" s="830"/>
      <c r="BD46" s="830"/>
      <c r="BE46" s="831"/>
      <c r="BF46" s="831"/>
      <c r="BG46" s="831"/>
      <c r="BH46" s="831"/>
      <c r="BI46" s="832"/>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3"/>
      <c r="AL47" s="829"/>
      <c r="AM47" s="829"/>
      <c r="AN47" s="829"/>
      <c r="AO47" s="829"/>
      <c r="AP47" s="829"/>
      <c r="AQ47" s="829"/>
      <c r="AR47" s="829"/>
      <c r="AS47" s="829"/>
      <c r="AT47" s="829"/>
      <c r="AU47" s="829"/>
      <c r="AV47" s="829"/>
      <c r="AW47" s="829"/>
      <c r="AX47" s="829"/>
      <c r="AY47" s="829"/>
      <c r="AZ47" s="830"/>
      <c r="BA47" s="830"/>
      <c r="BB47" s="830"/>
      <c r="BC47" s="830"/>
      <c r="BD47" s="830"/>
      <c r="BE47" s="831"/>
      <c r="BF47" s="831"/>
      <c r="BG47" s="831"/>
      <c r="BH47" s="831"/>
      <c r="BI47" s="832"/>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3"/>
      <c r="AL48" s="829"/>
      <c r="AM48" s="829"/>
      <c r="AN48" s="829"/>
      <c r="AO48" s="829"/>
      <c r="AP48" s="829"/>
      <c r="AQ48" s="829"/>
      <c r="AR48" s="829"/>
      <c r="AS48" s="829"/>
      <c r="AT48" s="829"/>
      <c r="AU48" s="829"/>
      <c r="AV48" s="829"/>
      <c r="AW48" s="829"/>
      <c r="AX48" s="829"/>
      <c r="AY48" s="829"/>
      <c r="AZ48" s="830"/>
      <c r="BA48" s="830"/>
      <c r="BB48" s="830"/>
      <c r="BC48" s="830"/>
      <c r="BD48" s="830"/>
      <c r="BE48" s="831"/>
      <c r="BF48" s="831"/>
      <c r="BG48" s="831"/>
      <c r="BH48" s="831"/>
      <c r="BI48" s="832"/>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3"/>
      <c r="AL49" s="829"/>
      <c r="AM49" s="829"/>
      <c r="AN49" s="829"/>
      <c r="AO49" s="829"/>
      <c r="AP49" s="829"/>
      <c r="AQ49" s="829"/>
      <c r="AR49" s="829"/>
      <c r="AS49" s="829"/>
      <c r="AT49" s="829"/>
      <c r="AU49" s="829"/>
      <c r="AV49" s="829"/>
      <c r="AW49" s="829"/>
      <c r="AX49" s="829"/>
      <c r="AY49" s="829"/>
      <c r="AZ49" s="830"/>
      <c r="BA49" s="830"/>
      <c r="BB49" s="830"/>
      <c r="BC49" s="830"/>
      <c r="BD49" s="830"/>
      <c r="BE49" s="831"/>
      <c r="BF49" s="831"/>
      <c r="BG49" s="831"/>
      <c r="BH49" s="831"/>
      <c r="BI49" s="832"/>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4"/>
      <c r="R50" s="835"/>
      <c r="S50" s="835"/>
      <c r="T50" s="835"/>
      <c r="U50" s="835"/>
      <c r="V50" s="835"/>
      <c r="W50" s="835"/>
      <c r="X50" s="835"/>
      <c r="Y50" s="835"/>
      <c r="Z50" s="835"/>
      <c r="AA50" s="835"/>
      <c r="AB50" s="835"/>
      <c r="AC50" s="835"/>
      <c r="AD50" s="835"/>
      <c r="AE50" s="836"/>
      <c r="AF50" s="786"/>
      <c r="AG50" s="787"/>
      <c r="AH50" s="787"/>
      <c r="AI50" s="787"/>
      <c r="AJ50" s="788"/>
      <c r="AK50" s="838"/>
      <c r="AL50" s="835"/>
      <c r="AM50" s="835"/>
      <c r="AN50" s="835"/>
      <c r="AO50" s="835"/>
      <c r="AP50" s="835"/>
      <c r="AQ50" s="835"/>
      <c r="AR50" s="835"/>
      <c r="AS50" s="835"/>
      <c r="AT50" s="835"/>
      <c r="AU50" s="835"/>
      <c r="AV50" s="835"/>
      <c r="AW50" s="835"/>
      <c r="AX50" s="835"/>
      <c r="AY50" s="835"/>
      <c r="AZ50" s="837"/>
      <c r="BA50" s="837"/>
      <c r="BB50" s="837"/>
      <c r="BC50" s="837"/>
      <c r="BD50" s="837"/>
      <c r="BE50" s="831"/>
      <c r="BF50" s="831"/>
      <c r="BG50" s="831"/>
      <c r="BH50" s="831"/>
      <c r="BI50" s="832"/>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4"/>
      <c r="R51" s="835"/>
      <c r="S51" s="835"/>
      <c r="T51" s="835"/>
      <c r="U51" s="835"/>
      <c r="V51" s="835"/>
      <c r="W51" s="835"/>
      <c r="X51" s="835"/>
      <c r="Y51" s="835"/>
      <c r="Z51" s="835"/>
      <c r="AA51" s="835"/>
      <c r="AB51" s="835"/>
      <c r="AC51" s="835"/>
      <c r="AD51" s="835"/>
      <c r="AE51" s="836"/>
      <c r="AF51" s="786"/>
      <c r="AG51" s="787"/>
      <c r="AH51" s="787"/>
      <c r="AI51" s="787"/>
      <c r="AJ51" s="788"/>
      <c r="AK51" s="838"/>
      <c r="AL51" s="835"/>
      <c r="AM51" s="835"/>
      <c r="AN51" s="835"/>
      <c r="AO51" s="835"/>
      <c r="AP51" s="835"/>
      <c r="AQ51" s="835"/>
      <c r="AR51" s="835"/>
      <c r="AS51" s="835"/>
      <c r="AT51" s="835"/>
      <c r="AU51" s="835"/>
      <c r="AV51" s="835"/>
      <c r="AW51" s="835"/>
      <c r="AX51" s="835"/>
      <c r="AY51" s="835"/>
      <c r="AZ51" s="837"/>
      <c r="BA51" s="837"/>
      <c r="BB51" s="837"/>
      <c r="BC51" s="837"/>
      <c r="BD51" s="837"/>
      <c r="BE51" s="831"/>
      <c r="BF51" s="831"/>
      <c r="BG51" s="831"/>
      <c r="BH51" s="831"/>
      <c r="BI51" s="832"/>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4"/>
      <c r="R52" s="835"/>
      <c r="S52" s="835"/>
      <c r="T52" s="835"/>
      <c r="U52" s="835"/>
      <c r="V52" s="835"/>
      <c r="W52" s="835"/>
      <c r="X52" s="835"/>
      <c r="Y52" s="835"/>
      <c r="Z52" s="835"/>
      <c r="AA52" s="835"/>
      <c r="AB52" s="835"/>
      <c r="AC52" s="835"/>
      <c r="AD52" s="835"/>
      <c r="AE52" s="836"/>
      <c r="AF52" s="786"/>
      <c r="AG52" s="787"/>
      <c r="AH52" s="787"/>
      <c r="AI52" s="787"/>
      <c r="AJ52" s="788"/>
      <c r="AK52" s="838"/>
      <c r="AL52" s="835"/>
      <c r="AM52" s="835"/>
      <c r="AN52" s="835"/>
      <c r="AO52" s="835"/>
      <c r="AP52" s="835"/>
      <c r="AQ52" s="835"/>
      <c r="AR52" s="835"/>
      <c r="AS52" s="835"/>
      <c r="AT52" s="835"/>
      <c r="AU52" s="835"/>
      <c r="AV52" s="835"/>
      <c r="AW52" s="835"/>
      <c r="AX52" s="835"/>
      <c r="AY52" s="835"/>
      <c r="AZ52" s="837"/>
      <c r="BA52" s="837"/>
      <c r="BB52" s="837"/>
      <c r="BC52" s="837"/>
      <c r="BD52" s="837"/>
      <c r="BE52" s="831"/>
      <c r="BF52" s="831"/>
      <c r="BG52" s="831"/>
      <c r="BH52" s="831"/>
      <c r="BI52" s="832"/>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4"/>
      <c r="R53" s="835"/>
      <c r="S53" s="835"/>
      <c r="T53" s="835"/>
      <c r="U53" s="835"/>
      <c r="V53" s="835"/>
      <c r="W53" s="835"/>
      <c r="X53" s="835"/>
      <c r="Y53" s="835"/>
      <c r="Z53" s="835"/>
      <c r="AA53" s="835"/>
      <c r="AB53" s="835"/>
      <c r="AC53" s="835"/>
      <c r="AD53" s="835"/>
      <c r="AE53" s="836"/>
      <c r="AF53" s="786"/>
      <c r="AG53" s="787"/>
      <c r="AH53" s="787"/>
      <c r="AI53" s="787"/>
      <c r="AJ53" s="788"/>
      <c r="AK53" s="838"/>
      <c r="AL53" s="835"/>
      <c r="AM53" s="835"/>
      <c r="AN53" s="835"/>
      <c r="AO53" s="835"/>
      <c r="AP53" s="835"/>
      <c r="AQ53" s="835"/>
      <c r="AR53" s="835"/>
      <c r="AS53" s="835"/>
      <c r="AT53" s="835"/>
      <c r="AU53" s="835"/>
      <c r="AV53" s="835"/>
      <c r="AW53" s="835"/>
      <c r="AX53" s="835"/>
      <c r="AY53" s="835"/>
      <c r="AZ53" s="837"/>
      <c r="BA53" s="837"/>
      <c r="BB53" s="837"/>
      <c r="BC53" s="837"/>
      <c r="BD53" s="837"/>
      <c r="BE53" s="831"/>
      <c r="BF53" s="831"/>
      <c r="BG53" s="831"/>
      <c r="BH53" s="831"/>
      <c r="BI53" s="832"/>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4"/>
      <c r="R54" s="835"/>
      <c r="S54" s="835"/>
      <c r="T54" s="835"/>
      <c r="U54" s="835"/>
      <c r="V54" s="835"/>
      <c r="W54" s="835"/>
      <c r="X54" s="835"/>
      <c r="Y54" s="835"/>
      <c r="Z54" s="835"/>
      <c r="AA54" s="835"/>
      <c r="AB54" s="835"/>
      <c r="AC54" s="835"/>
      <c r="AD54" s="835"/>
      <c r="AE54" s="836"/>
      <c r="AF54" s="786"/>
      <c r="AG54" s="787"/>
      <c r="AH54" s="787"/>
      <c r="AI54" s="787"/>
      <c r="AJ54" s="788"/>
      <c r="AK54" s="838"/>
      <c r="AL54" s="835"/>
      <c r="AM54" s="835"/>
      <c r="AN54" s="835"/>
      <c r="AO54" s="835"/>
      <c r="AP54" s="835"/>
      <c r="AQ54" s="835"/>
      <c r="AR54" s="835"/>
      <c r="AS54" s="835"/>
      <c r="AT54" s="835"/>
      <c r="AU54" s="835"/>
      <c r="AV54" s="835"/>
      <c r="AW54" s="835"/>
      <c r="AX54" s="835"/>
      <c r="AY54" s="835"/>
      <c r="AZ54" s="837"/>
      <c r="BA54" s="837"/>
      <c r="BB54" s="837"/>
      <c r="BC54" s="837"/>
      <c r="BD54" s="837"/>
      <c r="BE54" s="831"/>
      <c r="BF54" s="831"/>
      <c r="BG54" s="831"/>
      <c r="BH54" s="831"/>
      <c r="BI54" s="832"/>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4"/>
      <c r="R55" s="835"/>
      <c r="S55" s="835"/>
      <c r="T55" s="835"/>
      <c r="U55" s="835"/>
      <c r="V55" s="835"/>
      <c r="W55" s="835"/>
      <c r="X55" s="835"/>
      <c r="Y55" s="835"/>
      <c r="Z55" s="835"/>
      <c r="AA55" s="835"/>
      <c r="AB55" s="835"/>
      <c r="AC55" s="835"/>
      <c r="AD55" s="835"/>
      <c r="AE55" s="836"/>
      <c r="AF55" s="786"/>
      <c r="AG55" s="787"/>
      <c r="AH55" s="787"/>
      <c r="AI55" s="787"/>
      <c r="AJ55" s="788"/>
      <c r="AK55" s="838"/>
      <c r="AL55" s="835"/>
      <c r="AM55" s="835"/>
      <c r="AN55" s="835"/>
      <c r="AO55" s="835"/>
      <c r="AP55" s="835"/>
      <c r="AQ55" s="835"/>
      <c r="AR55" s="835"/>
      <c r="AS55" s="835"/>
      <c r="AT55" s="835"/>
      <c r="AU55" s="835"/>
      <c r="AV55" s="835"/>
      <c r="AW55" s="835"/>
      <c r="AX55" s="835"/>
      <c r="AY55" s="835"/>
      <c r="AZ55" s="837"/>
      <c r="BA55" s="837"/>
      <c r="BB55" s="837"/>
      <c r="BC55" s="837"/>
      <c r="BD55" s="837"/>
      <c r="BE55" s="831"/>
      <c r="BF55" s="831"/>
      <c r="BG55" s="831"/>
      <c r="BH55" s="831"/>
      <c r="BI55" s="832"/>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4"/>
      <c r="R56" s="835"/>
      <c r="S56" s="835"/>
      <c r="T56" s="835"/>
      <c r="U56" s="835"/>
      <c r="V56" s="835"/>
      <c r="W56" s="835"/>
      <c r="X56" s="835"/>
      <c r="Y56" s="835"/>
      <c r="Z56" s="835"/>
      <c r="AA56" s="835"/>
      <c r="AB56" s="835"/>
      <c r="AC56" s="835"/>
      <c r="AD56" s="835"/>
      <c r="AE56" s="836"/>
      <c r="AF56" s="786"/>
      <c r="AG56" s="787"/>
      <c r="AH56" s="787"/>
      <c r="AI56" s="787"/>
      <c r="AJ56" s="788"/>
      <c r="AK56" s="838"/>
      <c r="AL56" s="835"/>
      <c r="AM56" s="835"/>
      <c r="AN56" s="835"/>
      <c r="AO56" s="835"/>
      <c r="AP56" s="835"/>
      <c r="AQ56" s="835"/>
      <c r="AR56" s="835"/>
      <c r="AS56" s="835"/>
      <c r="AT56" s="835"/>
      <c r="AU56" s="835"/>
      <c r="AV56" s="835"/>
      <c r="AW56" s="835"/>
      <c r="AX56" s="835"/>
      <c r="AY56" s="835"/>
      <c r="AZ56" s="837"/>
      <c r="BA56" s="837"/>
      <c r="BB56" s="837"/>
      <c r="BC56" s="837"/>
      <c r="BD56" s="837"/>
      <c r="BE56" s="831"/>
      <c r="BF56" s="831"/>
      <c r="BG56" s="831"/>
      <c r="BH56" s="831"/>
      <c r="BI56" s="832"/>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4"/>
      <c r="R57" s="835"/>
      <c r="S57" s="835"/>
      <c r="T57" s="835"/>
      <c r="U57" s="835"/>
      <c r="V57" s="835"/>
      <c r="W57" s="835"/>
      <c r="X57" s="835"/>
      <c r="Y57" s="835"/>
      <c r="Z57" s="835"/>
      <c r="AA57" s="835"/>
      <c r="AB57" s="835"/>
      <c r="AC57" s="835"/>
      <c r="AD57" s="835"/>
      <c r="AE57" s="836"/>
      <c r="AF57" s="786"/>
      <c r="AG57" s="787"/>
      <c r="AH57" s="787"/>
      <c r="AI57" s="787"/>
      <c r="AJ57" s="788"/>
      <c r="AK57" s="838"/>
      <c r="AL57" s="835"/>
      <c r="AM57" s="835"/>
      <c r="AN57" s="835"/>
      <c r="AO57" s="835"/>
      <c r="AP57" s="835"/>
      <c r="AQ57" s="835"/>
      <c r="AR57" s="835"/>
      <c r="AS57" s="835"/>
      <c r="AT57" s="835"/>
      <c r="AU57" s="835"/>
      <c r="AV57" s="835"/>
      <c r="AW57" s="835"/>
      <c r="AX57" s="835"/>
      <c r="AY57" s="835"/>
      <c r="AZ57" s="837"/>
      <c r="BA57" s="837"/>
      <c r="BB57" s="837"/>
      <c r="BC57" s="837"/>
      <c r="BD57" s="837"/>
      <c r="BE57" s="831"/>
      <c r="BF57" s="831"/>
      <c r="BG57" s="831"/>
      <c r="BH57" s="831"/>
      <c r="BI57" s="832"/>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4"/>
      <c r="R58" s="835"/>
      <c r="S58" s="835"/>
      <c r="T58" s="835"/>
      <c r="U58" s="835"/>
      <c r="V58" s="835"/>
      <c r="W58" s="835"/>
      <c r="X58" s="835"/>
      <c r="Y58" s="835"/>
      <c r="Z58" s="835"/>
      <c r="AA58" s="835"/>
      <c r="AB58" s="835"/>
      <c r="AC58" s="835"/>
      <c r="AD58" s="835"/>
      <c r="AE58" s="836"/>
      <c r="AF58" s="786"/>
      <c r="AG58" s="787"/>
      <c r="AH58" s="787"/>
      <c r="AI58" s="787"/>
      <c r="AJ58" s="788"/>
      <c r="AK58" s="838"/>
      <c r="AL58" s="835"/>
      <c r="AM58" s="835"/>
      <c r="AN58" s="835"/>
      <c r="AO58" s="835"/>
      <c r="AP58" s="835"/>
      <c r="AQ58" s="835"/>
      <c r="AR58" s="835"/>
      <c r="AS58" s="835"/>
      <c r="AT58" s="835"/>
      <c r="AU58" s="835"/>
      <c r="AV58" s="835"/>
      <c r="AW58" s="835"/>
      <c r="AX58" s="835"/>
      <c r="AY58" s="835"/>
      <c r="AZ58" s="837"/>
      <c r="BA58" s="837"/>
      <c r="BB58" s="837"/>
      <c r="BC58" s="837"/>
      <c r="BD58" s="837"/>
      <c r="BE58" s="831"/>
      <c r="BF58" s="831"/>
      <c r="BG58" s="831"/>
      <c r="BH58" s="831"/>
      <c r="BI58" s="832"/>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4"/>
      <c r="R59" s="835"/>
      <c r="S59" s="835"/>
      <c r="T59" s="835"/>
      <c r="U59" s="835"/>
      <c r="V59" s="835"/>
      <c r="W59" s="835"/>
      <c r="X59" s="835"/>
      <c r="Y59" s="835"/>
      <c r="Z59" s="835"/>
      <c r="AA59" s="835"/>
      <c r="AB59" s="835"/>
      <c r="AC59" s="835"/>
      <c r="AD59" s="835"/>
      <c r="AE59" s="836"/>
      <c r="AF59" s="786"/>
      <c r="AG59" s="787"/>
      <c r="AH59" s="787"/>
      <c r="AI59" s="787"/>
      <c r="AJ59" s="788"/>
      <c r="AK59" s="838"/>
      <c r="AL59" s="835"/>
      <c r="AM59" s="835"/>
      <c r="AN59" s="835"/>
      <c r="AO59" s="835"/>
      <c r="AP59" s="835"/>
      <c r="AQ59" s="835"/>
      <c r="AR59" s="835"/>
      <c r="AS59" s="835"/>
      <c r="AT59" s="835"/>
      <c r="AU59" s="835"/>
      <c r="AV59" s="835"/>
      <c r="AW59" s="835"/>
      <c r="AX59" s="835"/>
      <c r="AY59" s="835"/>
      <c r="AZ59" s="837"/>
      <c r="BA59" s="837"/>
      <c r="BB59" s="837"/>
      <c r="BC59" s="837"/>
      <c r="BD59" s="837"/>
      <c r="BE59" s="831"/>
      <c r="BF59" s="831"/>
      <c r="BG59" s="831"/>
      <c r="BH59" s="831"/>
      <c r="BI59" s="832"/>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4"/>
      <c r="R60" s="835"/>
      <c r="S60" s="835"/>
      <c r="T60" s="835"/>
      <c r="U60" s="835"/>
      <c r="V60" s="835"/>
      <c r="W60" s="835"/>
      <c r="X60" s="835"/>
      <c r="Y60" s="835"/>
      <c r="Z60" s="835"/>
      <c r="AA60" s="835"/>
      <c r="AB60" s="835"/>
      <c r="AC60" s="835"/>
      <c r="AD60" s="835"/>
      <c r="AE60" s="836"/>
      <c r="AF60" s="786"/>
      <c r="AG60" s="787"/>
      <c r="AH60" s="787"/>
      <c r="AI60" s="787"/>
      <c r="AJ60" s="788"/>
      <c r="AK60" s="838"/>
      <c r="AL60" s="835"/>
      <c r="AM60" s="835"/>
      <c r="AN60" s="835"/>
      <c r="AO60" s="835"/>
      <c r="AP60" s="835"/>
      <c r="AQ60" s="835"/>
      <c r="AR60" s="835"/>
      <c r="AS60" s="835"/>
      <c r="AT60" s="835"/>
      <c r="AU60" s="835"/>
      <c r="AV60" s="835"/>
      <c r="AW60" s="835"/>
      <c r="AX60" s="835"/>
      <c r="AY60" s="835"/>
      <c r="AZ60" s="837"/>
      <c r="BA60" s="837"/>
      <c r="BB60" s="837"/>
      <c r="BC60" s="837"/>
      <c r="BD60" s="837"/>
      <c r="BE60" s="831"/>
      <c r="BF60" s="831"/>
      <c r="BG60" s="831"/>
      <c r="BH60" s="831"/>
      <c r="BI60" s="832"/>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4"/>
      <c r="R61" s="835"/>
      <c r="S61" s="835"/>
      <c r="T61" s="835"/>
      <c r="U61" s="835"/>
      <c r="V61" s="835"/>
      <c r="W61" s="835"/>
      <c r="X61" s="835"/>
      <c r="Y61" s="835"/>
      <c r="Z61" s="835"/>
      <c r="AA61" s="835"/>
      <c r="AB61" s="835"/>
      <c r="AC61" s="835"/>
      <c r="AD61" s="835"/>
      <c r="AE61" s="836"/>
      <c r="AF61" s="786"/>
      <c r="AG61" s="787"/>
      <c r="AH61" s="787"/>
      <c r="AI61" s="787"/>
      <c r="AJ61" s="788"/>
      <c r="AK61" s="838"/>
      <c r="AL61" s="835"/>
      <c r="AM61" s="835"/>
      <c r="AN61" s="835"/>
      <c r="AO61" s="835"/>
      <c r="AP61" s="835"/>
      <c r="AQ61" s="835"/>
      <c r="AR61" s="835"/>
      <c r="AS61" s="835"/>
      <c r="AT61" s="835"/>
      <c r="AU61" s="835"/>
      <c r="AV61" s="835"/>
      <c r="AW61" s="835"/>
      <c r="AX61" s="835"/>
      <c r="AY61" s="835"/>
      <c r="AZ61" s="837"/>
      <c r="BA61" s="837"/>
      <c r="BB61" s="837"/>
      <c r="BC61" s="837"/>
      <c r="BD61" s="837"/>
      <c r="BE61" s="831"/>
      <c r="BF61" s="831"/>
      <c r="BG61" s="831"/>
      <c r="BH61" s="831"/>
      <c r="BI61" s="832"/>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4"/>
      <c r="R62" s="835"/>
      <c r="S62" s="835"/>
      <c r="T62" s="835"/>
      <c r="U62" s="835"/>
      <c r="V62" s="835"/>
      <c r="W62" s="835"/>
      <c r="X62" s="835"/>
      <c r="Y62" s="835"/>
      <c r="Z62" s="835"/>
      <c r="AA62" s="835"/>
      <c r="AB62" s="835"/>
      <c r="AC62" s="835"/>
      <c r="AD62" s="835"/>
      <c r="AE62" s="836"/>
      <c r="AF62" s="786"/>
      <c r="AG62" s="787"/>
      <c r="AH62" s="787"/>
      <c r="AI62" s="787"/>
      <c r="AJ62" s="788"/>
      <c r="AK62" s="838"/>
      <c r="AL62" s="835"/>
      <c r="AM62" s="835"/>
      <c r="AN62" s="835"/>
      <c r="AO62" s="835"/>
      <c r="AP62" s="835"/>
      <c r="AQ62" s="835"/>
      <c r="AR62" s="835"/>
      <c r="AS62" s="835"/>
      <c r="AT62" s="835"/>
      <c r="AU62" s="835"/>
      <c r="AV62" s="835"/>
      <c r="AW62" s="835"/>
      <c r="AX62" s="835"/>
      <c r="AY62" s="835"/>
      <c r="AZ62" s="837"/>
      <c r="BA62" s="837"/>
      <c r="BB62" s="837"/>
      <c r="BC62" s="837"/>
      <c r="BD62" s="837"/>
      <c r="BE62" s="831"/>
      <c r="BF62" s="831"/>
      <c r="BG62" s="831"/>
      <c r="BH62" s="831"/>
      <c r="BI62" s="832"/>
      <c r="BJ62" s="846" t="s">
        <v>400</v>
      </c>
      <c r="BK62" s="805"/>
      <c r="BL62" s="805"/>
      <c r="BM62" s="805"/>
      <c r="BN62" s="806"/>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401</v>
      </c>
      <c r="C63" s="790"/>
      <c r="D63" s="790"/>
      <c r="E63" s="790"/>
      <c r="F63" s="790"/>
      <c r="G63" s="790"/>
      <c r="H63" s="790"/>
      <c r="I63" s="790"/>
      <c r="J63" s="790"/>
      <c r="K63" s="790"/>
      <c r="L63" s="790"/>
      <c r="M63" s="790"/>
      <c r="N63" s="790"/>
      <c r="O63" s="790"/>
      <c r="P63" s="791"/>
      <c r="Q63" s="839"/>
      <c r="R63" s="840"/>
      <c r="S63" s="840"/>
      <c r="T63" s="840"/>
      <c r="U63" s="840"/>
      <c r="V63" s="840"/>
      <c r="W63" s="840"/>
      <c r="X63" s="840"/>
      <c r="Y63" s="840"/>
      <c r="Z63" s="840"/>
      <c r="AA63" s="840"/>
      <c r="AB63" s="840"/>
      <c r="AC63" s="840"/>
      <c r="AD63" s="840"/>
      <c r="AE63" s="841"/>
      <c r="AF63" s="842">
        <v>499</v>
      </c>
      <c r="AG63" s="843"/>
      <c r="AH63" s="843"/>
      <c r="AI63" s="843"/>
      <c r="AJ63" s="844"/>
      <c r="AK63" s="845"/>
      <c r="AL63" s="840"/>
      <c r="AM63" s="840"/>
      <c r="AN63" s="840"/>
      <c r="AO63" s="840"/>
      <c r="AP63" s="843">
        <f>SUM(AP28:AP37)</f>
        <v>1717</v>
      </c>
      <c r="AQ63" s="843"/>
      <c r="AR63" s="843"/>
      <c r="AS63" s="843"/>
      <c r="AT63" s="843"/>
      <c r="AU63" s="843">
        <f>SUM(AU28:AU37)</f>
        <v>1655</v>
      </c>
      <c r="AV63" s="843"/>
      <c r="AW63" s="843"/>
      <c r="AX63" s="843"/>
      <c r="AY63" s="843"/>
      <c r="AZ63" s="847"/>
      <c r="BA63" s="847"/>
      <c r="BB63" s="847"/>
      <c r="BC63" s="847"/>
      <c r="BD63" s="847"/>
      <c r="BE63" s="848"/>
      <c r="BF63" s="848"/>
      <c r="BG63" s="848"/>
      <c r="BH63" s="848"/>
      <c r="BI63" s="849"/>
      <c r="BJ63" s="850" t="s">
        <v>122</v>
      </c>
      <c r="BK63" s="851"/>
      <c r="BL63" s="851"/>
      <c r="BM63" s="851"/>
      <c r="BN63" s="852"/>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403</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3" t="s">
        <v>383</v>
      </c>
      <c r="AG66" s="814"/>
      <c r="AH66" s="814"/>
      <c r="AI66" s="814"/>
      <c r="AJ66" s="854"/>
      <c r="AK66" s="733" t="s">
        <v>384</v>
      </c>
      <c r="AL66" s="728"/>
      <c r="AM66" s="728"/>
      <c r="AN66" s="728"/>
      <c r="AO66" s="729"/>
      <c r="AP66" s="733" t="s">
        <v>385</v>
      </c>
      <c r="AQ66" s="734"/>
      <c r="AR66" s="734"/>
      <c r="AS66" s="734"/>
      <c r="AT66" s="735"/>
      <c r="AU66" s="733" t="s">
        <v>404</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8"/>
      <c r="BT66" s="859"/>
      <c r="BU66" s="859"/>
      <c r="BV66" s="859"/>
      <c r="BW66" s="859"/>
      <c r="BX66" s="859"/>
      <c r="BY66" s="859"/>
      <c r="BZ66" s="859"/>
      <c r="CA66" s="859"/>
      <c r="CB66" s="859"/>
      <c r="CC66" s="859"/>
      <c r="CD66" s="859"/>
      <c r="CE66" s="859"/>
      <c r="CF66" s="859"/>
      <c r="CG66" s="864"/>
      <c r="CH66" s="861"/>
      <c r="CI66" s="862"/>
      <c r="CJ66" s="862"/>
      <c r="CK66" s="862"/>
      <c r="CL66" s="863"/>
      <c r="CM66" s="861"/>
      <c r="CN66" s="862"/>
      <c r="CO66" s="862"/>
      <c r="CP66" s="862"/>
      <c r="CQ66" s="863"/>
      <c r="CR66" s="861"/>
      <c r="CS66" s="862"/>
      <c r="CT66" s="862"/>
      <c r="CU66" s="862"/>
      <c r="CV66" s="863"/>
      <c r="CW66" s="861"/>
      <c r="CX66" s="862"/>
      <c r="CY66" s="862"/>
      <c r="CZ66" s="862"/>
      <c r="DA66" s="863"/>
      <c r="DB66" s="861"/>
      <c r="DC66" s="862"/>
      <c r="DD66" s="862"/>
      <c r="DE66" s="862"/>
      <c r="DF66" s="863"/>
      <c r="DG66" s="861"/>
      <c r="DH66" s="862"/>
      <c r="DI66" s="862"/>
      <c r="DJ66" s="862"/>
      <c r="DK66" s="863"/>
      <c r="DL66" s="861"/>
      <c r="DM66" s="862"/>
      <c r="DN66" s="862"/>
      <c r="DO66" s="862"/>
      <c r="DP66" s="863"/>
      <c r="DQ66" s="861"/>
      <c r="DR66" s="862"/>
      <c r="DS66" s="862"/>
      <c r="DT66" s="862"/>
      <c r="DU66" s="863"/>
      <c r="DV66" s="858"/>
      <c r="DW66" s="859"/>
      <c r="DX66" s="859"/>
      <c r="DY66" s="859"/>
      <c r="DZ66" s="860"/>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5"/>
      <c r="AG67" s="817"/>
      <c r="AH67" s="817"/>
      <c r="AI67" s="817"/>
      <c r="AJ67" s="856"/>
      <c r="AK67" s="857"/>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8"/>
      <c r="BT67" s="859"/>
      <c r="BU67" s="859"/>
      <c r="BV67" s="859"/>
      <c r="BW67" s="859"/>
      <c r="BX67" s="859"/>
      <c r="BY67" s="859"/>
      <c r="BZ67" s="859"/>
      <c r="CA67" s="859"/>
      <c r="CB67" s="859"/>
      <c r="CC67" s="859"/>
      <c r="CD67" s="859"/>
      <c r="CE67" s="859"/>
      <c r="CF67" s="859"/>
      <c r="CG67" s="864"/>
      <c r="CH67" s="861"/>
      <c r="CI67" s="862"/>
      <c r="CJ67" s="862"/>
      <c r="CK67" s="862"/>
      <c r="CL67" s="863"/>
      <c r="CM67" s="861"/>
      <c r="CN67" s="862"/>
      <c r="CO67" s="862"/>
      <c r="CP67" s="862"/>
      <c r="CQ67" s="863"/>
      <c r="CR67" s="861"/>
      <c r="CS67" s="862"/>
      <c r="CT67" s="862"/>
      <c r="CU67" s="862"/>
      <c r="CV67" s="863"/>
      <c r="CW67" s="861"/>
      <c r="CX67" s="862"/>
      <c r="CY67" s="862"/>
      <c r="CZ67" s="862"/>
      <c r="DA67" s="863"/>
      <c r="DB67" s="861"/>
      <c r="DC67" s="862"/>
      <c r="DD67" s="862"/>
      <c r="DE67" s="862"/>
      <c r="DF67" s="863"/>
      <c r="DG67" s="861"/>
      <c r="DH67" s="862"/>
      <c r="DI67" s="862"/>
      <c r="DJ67" s="862"/>
      <c r="DK67" s="863"/>
      <c r="DL67" s="861"/>
      <c r="DM67" s="862"/>
      <c r="DN67" s="862"/>
      <c r="DO67" s="862"/>
      <c r="DP67" s="863"/>
      <c r="DQ67" s="861"/>
      <c r="DR67" s="862"/>
      <c r="DS67" s="862"/>
      <c r="DT67" s="862"/>
      <c r="DU67" s="863"/>
      <c r="DV67" s="858"/>
      <c r="DW67" s="859"/>
      <c r="DX67" s="859"/>
      <c r="DY67" s="859"/>
      <c r="DZ67" s="860"/>
      <c r="EA67" s="218"/>
    </row>
    <row r="68" spans="1:131" ht="26.25" customHeight="1" thickTop="1" x14ac:dyDescent="0.15">
      <c r="A68" s="224">
        <v>1</v>
      </c>
      <c r="B68" s="868" t="s">
        <v>554</v>
      </c>
      <c r="C68" s="869"/>
      <c r="D68" s="869"/>
      <c r="E68" s="869"/>
      <c r="F68" s="869"/>
      <c r="G68" s="869"/>
      <c r="H68" s="869"/>
      <c r="I68" s="869"/>
      <c r="J68" s="869"/>
      <c r="K68" s="869"/>
      <c r="L68" s="869"/>
      <c r="M68" s="869"/>
      <c r="N68" s="869"/>
      <c r="O68" s="869"/>
      <c r="P68" s="870"/>
      <c r="Q68" s="871">
        <v>9471</v>
      </c>
      <c r="R68" s="865"/>
      <c r="S68" s="865"/>
      <c r="T68" s="865"/>
      <c r="U68" s="865"/>
      <c r="V68" s="865">
        <v>8936</v>
      </c>
      <c r="W68" s="865"/>
      <c r="X68" s="865"/>
      <c r="Y68" s="865"/>
      <c r="Z68" s="865"/>
      <c r="AA68" s="865">
        <v>535</v>
      </c>
      <c r="AB68" s="865"/>
      <c r="AC68" s="865"/>
      <c r="AD68" s="865"/>
      <c r="AE68" s="865"/>
      <c r="AF68" s="865">
        <v>535</v>
      </c>
      <c r="AG68" s="865"/>
      <c r="AH68" s="865"/>
      <c r="AI68" s="865"/>
      <c r="AJ68" s="865"/>
      <c r="AK68" s="865" t="s">
        <v>553</v>
      </c>
      <c r="AL68" s="865"/>
      <c r="AM68" s="865"/>
      <c r="AN68" s="865"/>
      <c r="AO68" s="865"/>
      <c r="AP68" s="865" t="s">
        <v>491</v>
      </c>
      <c r="AQ68" s="865"/>
      <c r="AR68" s="865"/>
      <c r="AS68" s="865"/>
      <c r="AT68" s="865"/>
      <c r="AU68" s="865" t="s">
        <v>491</v>
      </c>
      <c r="AV68" s="865"/>
      <c r="AW68" s="865"/>
      <c r="AX68" s="865"/>
      <c r="AY68" s="865"/>
      <c r="AZ68" s="866"/>
      <c r="BA68" s="866"/>
      <c r="BB68" s="866"/>
      <c r="BC68" s="866"/>
      <c r="BD68" s="867"/>
      <c r="BE68" s="229"/>
      <c r="BF68" s="229"/>
      <c r="BG68" s="229"/>
      <c r="BH68" s="229"/>
      <c r="BI68" s="229"/>
      <c r="BJ68" s="229"/>
      <c r="BK68" s="229"/>
      <c r="BL68" s="229"/>
      <c r="BM68" s="229"/>
      <c r="BN68" s="229"/>
      <c r="BO68" s="229"/>
      <c r="BP68" s="229"/>
      <c r="BQ68" s="226">
        <v>62</v>
      </c>
      <c r="BR68" s="231"/>
      <c r="BS68" s="858"/>
      <c r="BT68" s="859"/>
      <c r="BU68" s="859"/>
      <c r="BV68" s="859"/>
      <c r="BW68" s="859"/>
      <c r="BX68" s="859"/>
      <c r="BY68" s="859"/>
      <c r="BZ68" s="859"/>
      <c r="CA68" s="859"/>
      <c r="CB68" s="859"/>
      <c r="CC68" s="859"/>
      <c r="CD68" s="859"/>
      <c r="CE68" s="859"/>
      <c r="CF68" s="859"/>
      <c r="CG68" s="864"/>
      <c r="CH68" s="861"/>
      <c r="CI68" s="862"/>
      <c r="CJ68" s="862"/>
      <c r="CK68" s="862"/>
      <c r="CL68" s="863"/>
      <c r="CM68" s="861"/>
      <c r="CN68" s="862"/>
      <c r="CO68" s="862"/>
      <c r="CP68" s="862"/>
      <c r="CQ68" s="863"/>
      <c r="CR68" s="861"/>
      <c r="CS68" s="862"/>
      <c r="CT68" s="862"/>
      <c r="CU68" s="862"/>
      <c r="CV68" s="863"/>
      <c r="CW68" s="861"/>
      <c r="CX68" s="862"/>
      <c r="CY68" s="862"/>
      <c r="CZ68" s="862"/>
      <c r="DA68" s="863"/>
      <c r="DB68" s="861"/>
      <c r="DC68" s="862"/>
      <c r="DD68" s="862"/>
      <c r="DE68" s="862"/>
      <c r="DF68" s="863"/>
      <c r="DG68" s="861"/>
      <c r="DH68" s="862"/>
      <c r="DI68" s="862"/>
      <c r="DJ68" s="862"/>
      <c r="DK68" s="863"/>
      <c r="DL68" s="861"/>
      <c r="DM68" s="862"/>
      <c r="DN68" s="862"/>
      <c r="DO68" s="862"/>
      <c r="DP68" s="863"/>
      <c r="DQ68" s="861"/>
      <c r="DR68" s="862"/>
      <c r="DS68" s="862"/>
      <c r="DT68" s="862"/>
      <c r="DU68" s="863"/>
      <c r="DV68" s="858"/>
      <c r="DW68" s="859"/>
      <c r="DX68" s="859"/>
      <c r="DY68" s="859"/>
      <c r="DZ68" s="860"/>
      <c r="EA68" s="218"/>
    </row>
    <row r="69" spans="1:131" ht="26.25" customHeight="1" x14ac:dyDescent="0.15">
      <c r="A69" s="226">
        <v>2</v>
      </c>
      <c r="B69" s="872" t="s">
        <v>555</v>
      </c>
      <c r="C69" s="873"/>
      <c r="D69" s="873"/>
      <c r="E69" s="873"/>
      <c r="F69" s="873"/>
      <c r="G69" s="873"/>
      <c r="H69" s="873"/>
      <c r="I69" s="873"/>
      <c r="J69" s="873"/>
      <c r="K69" s="873"/>
      <c r="L69" s="873"/>
      <c r="M69" s="873"/>
      <c r="N69" s="873"/>
      <c r="O69" s="873"/>
      <c r="P69" s="874"/>
      <c r="Q69" s="875">
        <v>547</v>
      </c>
      <c r="R69" s="829"/>
      <c r="S69" s="829"/>
      <c r="T69" s="829"/>
      <c r="U69" s="829"/>
      <c r="V69" s="829">
        <v>545</v>
      </c>
      <c r="W69" s="829"/>
      <c r="X69" s="829"/>
      <c r="Y69" s="829"/>
      <c r="Z69" s="829"/>
      <c r="AA69" s="829">
        <v>2</v>
      </c>
      <c r="AB69" s="829"/>
      <c r="AC69" s="829"/>
      <c r="AD69" s="829"/>
      <c r="AE69" s="829"/>
      <c r="AF69" s="829">
        <v>2</v>
      </c>
      <c r="AG69" s="829"/>
      <c r="AH69" s="829"/>
      <c r="AI69" s="829"/>
      <c r="AJ69" s="829"/>
      <c r="AK69" s="829" t="s">
        <v>553</v>
      </c>
      <c r="AL69" s="829"/>
      <c r="AM69" s="829"/>
      <c r="AN69" s="829"/>
      <c r="AO69" s="829"/>
      <c r="AP69" s="829" t="s">
        <v>491</v>
      </c>
      <c r="AQ69" s="829"/>
      <c r="AR69" s="829"/>
      <c r="AS69" s="829"/>
      <c r="AT69" s="829"/>
      <c r="AU69" s="829" t="s">
        <v>491</v>
      </c>
      <c r="AV69" s="829"/>
      <c r="AW69" s="829"/>
      <c r="AX69" s="829"/>
      <c r="AY69" s="829"/>
      <c r="AZ69" s="831"/>
      <c r="BA69" s="831"/>
      <c r="BB69" s="831"/>
      <c r="BC69" s="831"/>
      <c r="BD69" s="832"/>
      <c r="BE69" s="229"/>
      <c r="BF69" s="229"/>
      <c r="BG69" s="229"/>
      <c r="BH69" s="229"/>
      <c r="BI69" s="229"/>
      <c r="BJ69" s="229"/>
      <c r="BK69" s="229"/>
      <c r="BL69" s="229"/>
      <c r="BM69" s="229"/>
      <c r="BN69" s="229"/>
      <c r="BO69" s="229"/>
      <c r="BP69" s="229"/>
      <c r="BQ69" s="226">
        <v>63</v>
      </c>
      <c r="BR69" s="231"/>
      <c r="BS69" s="858"/>
      <c r="BT69" s="859"/>
      <c r="BU69" s="859"/>
      <c r="BV69" s="859"/>
      <c r="BW69" s="859"/>
      <c r="BX69" s="859"/>
      <c r="BY69" s="859"/>
      <c r="BZ69" s="859"/>
      <c r="CA69" s="859"/>
      <c r="CB69" s="859"/>
      <c r="CC69" s="859"/>
      <c r="CD69" s="859"/>
      <c r="CE69" s="859"/>
      <c r="CF69" s="859"/>
      <c r="CG69" s="864"/>
      <c r="CH69" s="861"/>
      <c r="CI69" s="862"/>
      <c r="CJ69" s="862"/>
      <c r="CK69" s="862"/>
      <c r="CL69" s="863"/>
      <c r="CM69" s="861"/>
      <c r="CN69" s="862"/>
      <c r="CO69" s="862"/>
      <c r="CP69" s="862"/>
      <c r="CQ69" s="863"/>
      <c r="CR69" s="861"/>
      <c r="CS69" s="862"/>
      <c r="CT69" s="862"/>
      <c r="CU69" s="862"/>
      <c r="CV69" s="863"/>
      <c r="CW69" s="861"/>
      <c r="CX69" s="862"/>
      <c r="CY69" s="862"/>
      <c r="CZ69" s="862"/>
      <c r="DA69" s="863"/>
      <c r="DB69" s="861"/>
      <c r="DC69" s="862"/>
      <c r="DD69" s="862"/>
      <c r="DE69" s="862"/>
      <c r="DF69" s="863"/>
      <c r="DG69" s="861"/>
      <c r="DH69" s="862"/>
      <c r="DI69" s="862"/>
      <c r="DJ69" s="862"/>
      <c r="DK69" s="863"/>
      <c r="DL69" s="861"/>
      <c r="DM69" s="862"/>
      <c r="DN69" s="862"/>
      <c r="DO69" s="862"/>
      <c r="DP69" s="863"/>
      <c r="DQ69" s="861"/>
      <c r="DR69" s="862"/>
      <c r="DS69" s="862"/>
      <c r="DT69" s="862"/>
      <c r="DU69" s="863"/>
      <c r="DV69" s="858"/>
      <c r="DW69" s="859"/>
      <c r="DX69" s="859"/>
      <c r="DY69" s="859"/>
      <c r="DZ69" s="860"/>
      <c r="EA69" s="218"/>
    </row>
    <row r="70" spans="1:131" ht="26.25" customHeight="1" x14ac:dyDescent="0.15">
      <c r="A70" s="226">
        <v>3</v>
      </c>
      <c r="B70" s="872" t="s">
        <v>556</v>
      </c>
      <c r="C70" s="873"/>
      <c r="D70" s="873"/>
      <c r="E70" s="873"/>
      <c r="F70" s="873"/>
      <c r="G70" s="873"/>
      <c r="H70" s="873"/>
      <c r="I70" s="873"/>
      <c r="J70" s="873"/>
      <c r="K70" s="873"/>
      <c r="L70" s="873"/>
      <c r="M70" s="873"/>
      <c r="N70" s="873"/>
      <c r="O70" s="873"/>
      <c r="P70" s="874"/>
      <c r="Q70" s="875">
        <v>20</v>
      </c>
      <c r="R70" s="829"/>
      <c r="S70" s="829"/>
      <c r="T70" s="829"/>
      <c r="U70" s="829"/>
      <c r="V70" s="829">
        <v>17</v>
      </c>
      <c r="W70" s="829"/>
      <c r="X70" s="829"/>
      <c r="Y70" s="829"/>
      <c r="Z70" s="829"/>
      <c r="AA70" s="829">
        <v>3</v>
      </c>
      <c r="AB70" s="829"/>
      <c r="AC70" s="829"/>
      <c r="AD70" s="829"/>
      <c r="AE70" s="829"/>
      <c r="AF70" s="829">
        <v>3</v>
      </c>
      <c r="AG70" s="829"/>
      <c r="AH70" s="829"/>
      <c r="AI70" s="829"/>
      <c r="AJ70" s="829"/>
      <c r="AK70" s="829" t="s">
        <v>553</v>
      </c>
      <c r="AL70" s="829"/>
      <c r="AM70" s="829"/>
      <c r="AN70" s="829"/>
      <c r="AO70" s="829"/>
      <c r="AP70" s="829" t="s">
        <v>491</v>
      </c>
      <c r="AQ70" s="829"/>
      <c r="AR70" s="829"/>
      <c r="AS70" s="829"/>
      <c r="AT70" s="829"/>
      <c r="AU70" s="829" t="s">
        <v>491</v>
      </c>
      <c r="AV70" s="829"/>
      <c r="AW70" s="829"/>
      <c r="AX70" s="829"/>
      <c r="AY70" s="829"/>
      <c r="AZ70" s="831"/>
      <c r="BA70" s="831"/>
      <c r="BB70" s="831"/>
      <c r="BC70" s="831"/>
      <c r="BD70" s="832"/>
      <c r="BE70" s="229"/>
      <c r="BF70" s="229"/>
      <c r="BG70" s="229"/>
      <c r="BH70" s="229"/>
      <c r="BI70" s="229"/>
      <c r="BJ70" s="229"/>
      <c r="BK70" s="229"/>
      <c r="BL70" s="229"/>
      <c r="BM70" s="229"/>
      <c r="BN70" s="229"/>
      <c r="BO70" s="229"/>
      <c r="BP70" s="229"/>
      <c r="BQ70" s="226">
        <v>64</v>
      </c>
      <c r="BR70" s="231"/>
      <c r="BS70" s="858"/>
      <c r="BT70" s="859"/>
      <c r="BU70" s="859"/>
      <c r="BV70" s="859"/>
      <c r="BW70" s="859"/>
      <c r="BX70" s="859"/>
      <c r="BY70" s="859"/>
      <c r="BZ70" s="859"/>
      <c r="CA70" s="859"/>
      <c r="CB70" s="859"/>
      <c r="CC70" s="859"/>
      <c r="CD70" s="859"/>
      <c r="CE70" s="859"/>
      <c r="CF70" s="859"/>
      <c r="CG70" s="864"/>
      <c r="CH70" s="861"/>
      <c r="CI70" s="862"/>
      <c r="CJ70" s="862"/>
      <c r="CK70" s="862"/>
      <c r="CL70" s="863"/>
      <c r="CM70" s="861"/>
      <c r="CN70" s="862"/>
      <c r="CO70" s="862"/>
      <c r="CP70" s="862"/>
      <c r="CQ70" s="863"/>
      <c r="CR70" s="861"/>
      <c r="CS70" s="862"/>
      <c r="CT70" s="862"/>
      <c r="CU70" s="862"/>
      <c r="CV70" s="863"/>
      <c r="CW70" s="861"/>
      <c r="CX70" s="862"/>
      <c r="CY70" s="862"/>
      <c r="CZ70" s="862"/>
      <c r="DA70" s="863"/>
      <c r="DB70" s="861"/>
      <c r="DC70" s="862"/>
      <c r="DD70" s="862"/>
      <c r="DE70" s="862"/>
      <c r="DF70" s="863"/>
      <c r="DG70" s="861"/>
      <c r="DH70" s="862"/>
      <c r="DI70" s="862"/>
      <c r="DJ70" s="862"/>
      <c r="DK70" s="863"/>
      <c r="DL70" s="861"/>
      <c r="DM70" s="862"/>
      <c r="DN70" s="862"/>
      <c r="DO70" s="862"/>
      <c r="DP70" s="863"/>
      <c r="DQ70" s="861"/>
      <c r="DR70" s="862"/>
      <c r="DS70" s="862"/>
      <c r="DT70" s="862"/>
      <c r="DU70" s="863"/>
      <c r="DV70" s="858"/>
      <c r="DW70" s="859"/>
      <c r="DX70" s="859"/>
      <c r="DY70" s="859"/>
      <c r="DZ70" s="860"/>
      <c r="EA70" s="218"/>
    </row>
    <row r="71" spans="1:131" ht="26.25" customHeight="1" x14ac:dyDescent="0.15">
      <c r="A71" s="226">
        <v>4</v>
      </c>
      <c r="B71" s="872" t="s">
        <v>557</v>
      </c>
      <c r="C71" s="873"/>
      <c r="D71" s="873"/>
      <c r="E71" s="873"/>
      <c r="F71" s="873"/>
      <c r="G71" s="873"/>
      <c r="H71" s="873"/>
      <c r="I71" s="873"/>
      <c r="J71" s="873"/>
      <c r="K71" s="873"/>
      <c r="L71" s="873"/>
      <c r="M71" s="873"/>
      <c r="N71" s="873"/>
      <c r="O71" s="873"/>
      <c r="P71" s="874"/>
      <c r="Q71" s="875">
        <v>33</v>
      </c>
      <c r="R71" s="829"/>
      <c r="S71" s="829"/>
      <c r="T71" s="829"/>
      <c r="U71" s="829"/>
      <c r="V71" s="829">
        <v>33</v>
      </c>
      <c r="W71" s="829"/>
      <c r="X71" s="829"/>
      <c r="Y71" s="829"/>
      <c r="Z71" s="829"/>
      <c r="AA71" s="829">
        <v>0</v>
      </c>
      <c r="AB71" s="829"/>
      <c r="AC71" s="829"/>
      <c r="AD71" s="829"/>
      <c r="AE71" s="829"/>
      <c r="AF71" s="829">
        <v>0</v>
      </c>
      <c r="AG71" s="829"/>
      <c r="AH71" s="829"/>
      <c r="AI71" s="829"/>
      <c r="AJ71" s="829"/>
      <c r="AK71" s="829">
        <v>5</v>
      </c>
      <c r="AL71" s="829"/>
      <c r="AM71" s="829"/>
      <c r="AN71" s="829"/>
      <c r="AO71" s="829"/>
      <c r="AP71" s="829" t="s">
        <v>491</v>
      </c>
      <c r="AQ71" s="829"/>
      <c r="AR71" s="829"/>
      <c r="AS71" s="829"/>
      <c r="AT71" s="829"/>
      <c r="AU71" s="829" t="s">
        <v>491</v>
      </c>
      <c r="AV71" s="829"/>
      <c r="AW71" s="829"/>
      <c r="AX71" s="829"/>
      <c r="AY71" s="829"/>
      <c r="AZ71" s="831"/>
      <c r="BA71" s="831"/>
      <c r="BB71" s="831"/>
      <c r="BC71" s="831"/>
      <c r="BD71" s="832"/>
      <c r="BE71" s="229"/>
      <c r="BF71" s="229"/>
      <c r="BG71" s="229"/>
      <c r="BH71" s="229"/>
      <c r="BI71" s="229"/>
      <c r="BJ71" s="229"/>
      <c r="BK71" s="229"/>
      <c r="BL71" s="229"/>
      <c r="BM71" s="229"/>
      <c r="BN71" s="229"/>
      <c r="BO71" s="229"/>
      <c r="BP71" s="229"/>
      <c r="BQ71" s="226">
        <v>65</v>
      </c>
      <c r="BR71" s="231"/>
      <c r="BS71" s="858"/>
      <c r="BT71" s="859"/>
      <c r="BU71" s="859"/>
      <c r="BV71" s="859"/>
      <c r="BW71" s="859"/>
      <c r="BX71" s="859"/>
      <c r="BY71" s="859"/>
      <c r="BZ71" s="859"/>
      <c r="CA71" s="859"/>
      <c r="CB71" s="859"/>
      <c r="CC71" s="859"/>
      <c r="CD71" s="859"/>
      <c r="CE71" s="859"/>
      <c r="CF71" s="859"/>
      <c r="CG71" s="864"/>
      <c r="CH71" s="861"/>
      <c r="CI71" s="862"/>
      <c r="CJ71" s="862"/>
      <c r="CK71" s="862"/>
      <c r="CL71" s="863"/>
      <c r="CM71" s="861"/>
      <c r="CN71" s="862"/>
      <c r="CO71" s="862"/>
      <c r="CP71" s="862"/>
      <c r="CQ71" s="863"/>
      <c r="CR71" s="861"/>
      <c r="CS71" s="862"/>
      <c r="CT71" s="862"/>
      <c r="CU71" s="862"/>
      <c r="CV71" s="863"/>
      <c r="CW71" s="861"/>
      <c r="CX71" s="862"/>
      <c r="CY71" s="862"/>
      <c r="CZ71" s="862"/>
      <c r="DA71" s="863"/>
      <c r="DB71" s="861"/>
      <c r="DC71" s="862"/>
      <c r="DD71" s="862"/>
      <c r="DE71" s="862"/>
      <c r="DF71" s="863"/>
      <c r="DG71" s="861"/>
      <c r="DH71" s="862"/>
      <c r="DI71" s="862"/>
      <c r="DJ71" s="862"/>
      <c r="DK71" s="863"/>
      <c r="DL71" s="861"/>
      <c r="DM71" s="862"/>
      <c r="DN71" s="862"/>
      <c r="DO71" s="862"/>
      <c r="DP71" s="863"/>
      <c r="DQ71" s="861"/>
      <c r="DR71" s="862"/>
      <c r="DS71" s="862"/>
      <c r="DT71" s="862"/>
      <c r="DU71" s="863"/>
      <c r="DV71" s="858"/>
      <c r="DW71" s="859"/>
      <c r="DX71" s="859"/>
      <c r="DY71" s="859"/>
      <c r="DZ71" s="860"/>
      <c r="EA71" s="218"/>
    </row>
    <row r="72" spans="1:131" ht="26.25" customHeight="1" x14ac:dyDescent="0.15">
      <c r="A72" s="226">
        <v>5</v>
      </c>
      <c r="B72" s="872" t="s">
        <v>558</v>
      </c>
      <c r="C72" s="873"/>
      <c r="D72" s="873"/>
      <c r="E72" s="873"/>
      <c r="F72" s="873"/>
      <c r="G72" s="873"/>
      <c r="H72" s="873"/>
      <c r="I72" s="873"/>
      <c r="J72" s="873"/>
      <c r="K72" s="873"/>
      <c r="L72" s="873"/>
      <c r="M72" s="873"/>
      <c r="N72" s="873"/>
      <c r="O72" s="873"/>
      <c r="P72" s="874"/>
      <c r="Q72" s="875">
        <v>1</v>
      </c>
      <c r="R72" s="829"/>
      <c r="S72" s="829"/>
      <c r="T72" s="829"/>
      <c r="U72" s="829"/>
      <c r="V72" s="829">
        <v>0</v>
      </c>
      <c r="W72" s="829"/>
      <c r="X72" s="829"/>
      <c r="Y72" s="829"/>
      <c r="Z72" s="829"/>
      <c r="AA72" s="829">
        <v>0</v>
      </c>
      <c r="AB72" s="829"/>
      <c r="AC72" s="829"/>
      <c r="AD72" s="829"/>
      <c r="AE72" s="829"/>
      <c r="AF72" s="829">
        <v>0</v>
      </c>
      <c r="AG72" s="829"/>
      <c r="AH72" s="829"/>
      <c r="AI72" s="829"/>
      <c r="AJ72" s="829"/>
      <c r="AK72" s="829" t="s">
        <v>553</v>
      </c>
      <c r="AL72" s="829"/>
      <c r="AM72" s="829"/>
      <c r="AN72" s="829"/>
      <c r="AO72" s="829"/>
      <c r="AP72" s="829" t="s">
        <v>491</v>
      </c>
      <c r="AQ72" s="829"/>
      <c r="AR72" s="829"/>
      <c r="AS72" s="829"/>
      <c r="AT72" s="829"/>
      <c r="AU72" s="829" t="s">
        <v>491</v>
      </c>
      <c r="AV72" s="829"/>
      <c r="AW72" s="829"/>
      <c r="AX72" s="829"/>
      <c r="AY72" s="829"/>
      <c r="AZ72" s="831"/>
      <c r="BA72" s="831"/>
      <c r="BB72" s="831"/>
      <c r="BC72" s="831"/>
      <c r="BD72" s="832"/>
      <c r="BE72" s="229"/>
      <c r="BF72" s="229"/>
      <c r="BG72" s="229"/>
      <c r="BH72" s="229"/>
      <c r="BI72" s="229"/>
      <c r="BJ72" s="229"/>
      <c r="BK72" s="229"/>
      <c r="BL72" s="229"/>
      <c r="BM72" s="229"/>
      <c r="BN72" s="229"/>
      <c r="BO72" s="229"/>
      <c r="BP72" s="229"/>
      <c r="BQ72" s="226">
        <v>66</v>
      </c>
      <c r="BR72" s="231"/>
      <c r="BS72" s="858"/>
      <c r="BT72" s="859"/>
      <c r="BU72" s="859"/>
      <c r="BV72" s="859"/>
      <c r="BW72" s="859"/>
      <c r="BX72" s="859"/>
      <c r="BY72" s="859"/>
      <c r="BZ72" s="859"/>
      <c r="CA72" s="859"/>
      <c r="CB72" s="859"/>
      <c r="CC72" s="859"/>
      <c r="CD72" s="859"/>
      <c r="CE72" s="859"/>
      <c r="CF72" s="859"/>
      <c r="CG72" s="864"/>
      <c r="CH72" s="861"/>
      <c r="CI72" s="862"/>
      <c r="CJ72" s="862"/>
      <c r="CK72" s="862"/>
      <c r="CL72" s="863"/>
      <c r="CM72" s="861"/>
      <c r="CN72" s="862"/>
      <c r="CO72" s="862"/>
      <c r="CP72" s="862"/>
      <c r="CQ72" s="863"/>
      <c r="CR72" s="861"/>
      <c r="CS72" s="862"/>
      <c r="CT72" s="862"/>
      <c r="CU72" s="862"/>
      <c r="CV72" s="863"/>
      <c r="CW72" s="861"/>
      <c r="CX72" s="862"/>
      <c r="CY72" s="862"/>
      <c r="CZ72" s="862"/>
      <c r="DA72" s="863"/>
      <c r="DB72" s="861"/>
      <c r="DC72" s="862"/>
      <c r="DD72" s="862"/>
      <c r="DE72" s="862"/>
      <c r="DF72" s="863"/>
      <c r="DG72" s="861"/>
      <c r="DH72" s="862"/>
      <c r="DI72" s="862"/>
      <c r="DJ72" s="862"/>
      <c r="DK72" s="863"/>
      <c r="DL72" s="861"/>
      <c r="DM72" s="862"/>
      <c r="DN72" s="862"/>
      <c r="DO72" s="862"/>
      <c r="DP72" s="863"/>
      <c r="DQ72" s="861"/>
      <c r="DR72" s="862"/>
      <c r="DS72" s="862"/>
      <c r="DT72" s="862"/>
      <c r="DU72" s="863"/>
      <c r="DV72" s="858"/>
      <c r="DW72" s="859"/>
      <c r="DX72" s="859"/>
      <c r="DY72" s="859"/>
      <c r="DZ72" s="860"/>
      <c r="EA72" s="218"/>
    </row>
    <row r="73" spans="1:131" ht="26.25" customHeight="1" x14ac:dyDescent="0.15">
      <c r="A73" s="226">
        <v>6</v>
      </c>
      <c r="B73" s="872" t="s">
        <v>559</v>
      </c>
      <c r="C73" s="873"/>
      <c r="D73" s="873"/>
      <c r="E73" s="873"/>
      <c r="F73" s="873"/>
      <c r="G73" s="873"/>
      <c r="H73" s="873"/>
      <c r="I73" s="873"/>
      <c r="J73" s="873"/>
      <c r="K73" s="873"/>
      <c r="L73" s="873"/>
      <c r="M73" s="873"/>
      <c r="N73" s="873"/>
      <c r="O73" s="873"/>
      <c r="P73" s="874"/>
      <c r="Q73" s="875">
        <v>100</v>
      </c>
      <c r="R73" s="829"/>
      <c r="S73" s="829"/>
      <c r="T73" s="829"/>
      <c r="U73" s="829"/>
      <c r="V73" s="829">
        <v>100</v>
      </c>
      <c r="W73" s="829"/>
      <c r="X73" s="829"/>
      <c r="Y73" s="829"/>
      <c r="Z73" s="829"/>
      <c r="AA73" s="829">
        <v>0</v>
      </c>
      <c r="AB73" s="829"/>
      <c r="AC73" s="829"/>
      <c r="AD73" s="829"/>
      <c r="AE73" s="829"/>
      <c r="AF73" s="829" t="s">
        <v>578</v>
      </c>
      <c r="AG73" s="829"/>
      <c r="AH73" s="829"/>
      <c r="AI73" s="829"/>
      <c r="AJ73" s="829"/>
      <c r="AK73" s="829">
        <v>56</v>
      </c>
      <c r="AL73" s="829"/>
      <c r="AM73" s="829"/>
      <c r="AN73" s="829"/>
      <c r="AO73" s="829"/>
      <c r="AP73" s="829" t="s">
        <v>491</v>
      </c>
      <c r="AQ73" s="829"/>
      <c r="AR73" s="829"/>
      <c r="AS73" s="829"/>
      <c r="AT73" s="829"/>
      <c r="AU73" s="829" t="s">
        <v>491</v>
      </c>
      <c r="AV73" s="829"/>
      <c r="AW73" s="829"/>
      <c r="AX73" s="829"/>
      <c r="AY73" s="829"/>
      <c r="AZ73" s="831"/>
      <c r="BA73" s="831"/>
      <c r="BB73" s="831"/>
      <c r="BC73" s="831"/>
      <c r="BD73" s="832"/>
      <c r="BE73" s="229"/>
      <c r="BF73" s="229"/>
      <c r="BG73" s="229"/>
      <c r="BH73" s="229"/>
      <c r="BI73" s="229"/>
      <c r="BJ73" s="229"/>
      <c r="BK73" s="229"/>
      <c r="BL73" s="229"/>
      <c r="BM73" s="229"/>
      <c r="BN73" s="229"/>
      <c r="BO73" s="229"/>
      <c r="BP73" s="229"/>
      <c r="BQ73" s="226">
        <v>67</v>
      </c>
      <c r="BR73" s="231"/>
      <c r="BS73" s="858"/>
      <c r="BT73" s="859"/>
      <c r="BU73" s="859"/>
      <c r="BV73" s="859"/>
      <c r="BW73" s="859"/>
      <c r="BX73" s="859"/>
      <c r="BY73" s="859"/>
      <c r="BZ73" s="859"/>
      <c r="CA73" s="859"/>
      <c r="CB73" s="859"/>
      <c r="CC73" s="859"/>
      <c r="CD73" s="859"/>
      <c r="CE73" s="859"/>
      <c r="CF73" s="859"/>
      <c r="CG73" s="864"/>
      <c r="CH73" s="861"/>
      <c r="CI73" s="862"/>
      <c r="CJ73" s="862"/>
      <c r="CK73" s="862"/>
      <c r="CL73" s="863"/>
      <c r="CM73" s="861"/>
      <c r="CN73" s="862"/>
      <c r="CO73" s="862"/>
      <c r="CP73" s="862"/>
      <c r="CQ73" s="863"/>
      <c r="CR73" s="861"/>
      <c r="CS73" s="862"/>
      <c r="CT73" s="862"/>
      <c r="CU73" s="862"/>
      <c r="CV73" s="863"/>
      <c r="CW73" s="861"/>
      <c r="CX73" s="862"/>
      <c r="CY73" s="862"/>
      <c r="CZ73" s="862"/>
      <c r="DA73" s="863"/>
      <c r="DB73" s="861"/>
      <c r="DC73" s="862"/>
      <c r="DD73" s="862"/>
      <c r="DE73" s="862"/>
      <c r="DF73" s="863"/>
      <c r="DG73" s="861"/>
      <c r="DH73" s="862"/>
      <c r="DI73" s="862"/>
      <c r="DJ73" s="862"/>
      <c r="DK73" s="863"/>
      <c r="DL73" s="861"/>
      <c r="DM73" s="862"/>
      <c r="DN73" s="862"/>
      <c r="DO73" s="862"/>
      <c r="DP73" s="863"/>
      <c r="DQ73" s="861"/>
      <c r="DR73" s="862"/>
      <c r="DS73" s="862"/>
      <c r="DT73" s="862"/>
      <c r="DU73" s="863"/>
      <c r="DV73" s="858"/>
      <c r="DW73" s="859"/>
      <c r="DX73" s="859"/>
      <c r="DY73" s="859"/>
      <c r="DZ73" s="860"/>
      <c r="EA73" s="218"/>
    </row>
    <row r="74" spans="1:131" ht="26.25" customHeight="1" x14ac:dyDescent="0.15">
      <c r="A74" s="226">
        <v>7</v>
      </c>
      <c r="B74" s="872" t="s">
        <v>560</v>
      </c>
      <c r="C74" s="873"/>
      <c r="D74" s="873"/>
      <c r="E74" s="873"/>
      <c r="F74" s="873"/>
      <c r="G74" s="873"/>
      <c r="H74" s="873"/>
      <c r="I74" s="873"/>
      <c r="J74" s="873"/>
      <c r="K74" s="873"/>
      <c r="L74" s="873"/>
      <c r="M74" s="873"/>
      <c r="N74" s="873"/>
      <c r="O74" s="873"/>
      <c r="P74" s="874"/>
      <c r="Q74" s="875">
        <v>24</v>
      </c>
      <c r="R74" s="829"/>
      <c r="S74" s="829"/>
      <c r="T74" s="829"/>
      <c r="U74" s="829"/>
      <c r="V74" s="829">
        <v>23</v>
      </c>
      <c r="W74" s="829"/>
      <c r="X74" s="829"/>
      <c r="Y74" s="829"/>
      <c r="Z74" s="829"/>
      <c r="AA74" s="829">
        <v>1</v>
      </c>
      <c r="AB74" s="829"/>
      <c r="AC74" s="829"/>
      <c r="AD74" s="829"/>
      <c r="AE74" s="829"/>
      <c r="AF74" s="829">
        <v>1</v>
      </c>
      <c r="AG74" s="829"/>
      <c r="AH74" s="829"/>
      <c r="AI74" s="829"/>
      <c r="AJ74" s="829"/>
      <c r="AK74" s="829" t="s">
        <v>491</v>
      </c>
      <c r="AL74" s="829"/>
      <c r="AM74" s="829"/>
      <c r="AN74" s="829"/>
      <c r="AO74" s="829"/>
      <c r="AP74" s="829" t="s">
        <v>491</v>
      </c>
      <c r="AQ74" s="829"/>
      <c r="AR74" s="829"/>
      <c r="AS74" s="829"/>
      <c r="AT74" s="829"/>
      <c r="AU74" s="829" t="s">
        <v>491</v>
      </c>
      <c r="AV74" s="829"/>
      <c r="AW74" s="829"/>
      <c r="AX74" s="829"/>
      <c r="AY74" s="829"/>
      <c r="AZ74" s="831"/>
      <c r="BA74" s="831"/>
      <c r="BB74" s="831"/>
      <c r="BC74" s="831"/>
      <c r="BD74" s="832"/>
      <c r="BE74" s="229"/>
      <c r="BF74" s="229"/>
      <c r="BG74" s="229"/>
      <c r="BH74" s="229"/>
      <c r="BI74" s="229"/>
      <c r="BJ74" s="229"/>
      <c r="BK74" s="229"/>
      <c r="BL74" s="229"/>
      <c r="BM74" s="229"/>
      <c r="BN74" s="229"/>
      <c r="BO74" s="229"/>
      <c r="BP74" s="229"/>
      <c r="BQ74" s="226">
        <v>68</v>
      </c>
      <c r="BR74" s="231"/>
      <c r="BS74" s="858"/>
      <c r="BT74" s="859"/>
      <c r="BU74" s="859"/>
      <c r="BV74" s="859"/>
      <c r="BW74" s="859"/>
      <c r="BX74" s="859"/>
      <c r="BY74" s="859"/>
      <c r="BZ74" s="859"/>
      <c r="CA74" s="859"/>
      <c r="CB74" s="859"/>
      <c r="CC74" s="859"/>
      <c r="CD74" s="859"/>
      <c r="CE74" s="859"/>
      <c r="CF74" s="859"/>
      <c r="CG74" s="864"/>
      <c r="CH74" s="861"/>
      <c r="CI74" s="862"/>
      <c r="CJ74" s="862"/>
      <c r="CK74" s="862"/>
      <c r="CL74" s="863"/>
      <c r="CM74" s="861"/>
      <c r="CN74" s="862"/>
      <c r="CO74" s="862"/>
      <c r="CP74" s="862"/>
      <c r="CQ74" s="863"/>
      <c r="CR74" s="861"/>
      <c r="CS74" s="862"/>
      <c r="CT74" s="862"/>
      <c r="CU74" s="862"/>
      <c r="CV74" s="863"/>
      <c r="CW74" s="861"/>
      <c r="CX74" s="862"/>
      <c r="CY74" s="862"/>
      <c r="CZ74" s="862"/>
      <c r="DA74" s="863"/>
      <c r="DB74" s="861"/>
      <c r="DC74" s="862"/>
      <c r="DD74" s="862"/>
      <c r="DE74" s="862"/>
      <c r="DF74" s="863"/>
      <c r="DG74" s="861"/>
      <c r="DH74" s="862"/>
      <c r="DI74" s="862"/>
      <c r="DJ74" s="862"/>
      <c r="DK74" s="863"/>
      <c r="DL74" s="861"/>
      <c r="DM74" s="862"/>
      <c r="DN74" s="862"/>
      <c r="DO74" s="862"/>
      <c r="DP74" s="863"/>
      <c r="DQ74" s="861"/>
      <c r="DR74" s="862"/>
      <c r="DS74" s="862"/>
      <c r="DT74" s="862"/>
      <c r="DU74" s="863"/>
      <c r="DV74" s="858"/>
      <c r="DW74" s="859"/>
      <c r="DX74" s="859"/>
      <c r="DY74" s="859"/>
      <c r="DZ74" s="860"/>
      <c r="EA74" s="218"/>
    </row>
    <row r="75" spans="1:131" ht="26.25" customHeight="1" x14ac:dyDescent="0.15">
      <c r="A75" s="226">
        <v>8</v>
      </c>
      <c r="B75" s="872" t="s">
        <v>561</v>
      </c>
      <c r="C75" s="873"/>
      <c r="D75" s="873"/>
      <c r="E75" s="873"/>
      <c r="F75" s="873"/>
      <c r="G75" s="873"/>
      <c r="H75" s="873"/>
      <c r="I75" s="873"/>
      <c r="J75" s="873"/>
      <c r="K75" s="873"/>
      <c r="L75" s="873"/>
      <c r="M75" s="873"/>
      <c r="N75" s="873"/>
      <c r="O75" s="873"/>
      <c r="P75" s="874"/>
      <c r="Q75" s="876">
        <v>1108</v>
      </c>
      <c r="R75" s="877"/>
      <c r="S75" s="877"/>
      <c r="T75" s="877"/>
      <c r="U75" s="833"/>
      <c r="V75" s="878">
        <v>1054</v>
      </c>
      <c r="W75" s="877"/>
      <c r="X75" s="877"/>
      <c r="Y75" s="877"/>
      <c r="Z75" s="833"/>
      <c r="AA75" s="878">
        <v>55</v>
      </c>
      <c r="AB75" s="877"/>
      <c r="AC75" s="877"/>
      <c r="AD75" s="877"/>
      <c r="AE75" s="833"/>
      <c r="AF75" s="878">
        <v>55</v>
      </c>
      <c r="AG75" s="877"/>
      <c r="AH75" s="877"/>
      <c r="AI75" s="877"/>
      <c r="AJ75" s="833"/>
      <c r="AK75" s="878" t="s">
        <v>491</v>
      </c>
      <c r="AL75" s="877"/>
      <c r="AM75" s="877"/>
      <c r="AN75" s="877"/>
      <c r="AO75" s="833"/>
      <c r="AP75" s="878" t="s">
        <v>491</v>
      </c>
      <c r="AQ75" s="877"/>
      <c r="AR75" s="877"/>
      <c r="AS75" s="877"/>
      <c r="AT75" s="833"/>
      <c r="AU75" s="878" t="s">
        <v>491</v>
      </c>
      <c r="AV75" s="877"/>
      <c r="AW75" s="877"/>
      <c r="AX75" s="877"/>
      <c r="AY75" s="833"/>
      <c r="AZ75" s="831"/>
      <c r="BA75" s="831"/>
      <c r="BB75" s="831"/>
      <c r="BC75" s="831"/>
      <c r="BD75" s="832"/>
      <c r="BE75" s="229"/>
      <c r="BF75" s="229"/>
      <c r="BG75" s="229"/>
      <c r="BH75" s="229"/>
      <c r="BI75" s="229"/>
      <c r="BJ75" s="229"/>
      <c r="BK75" s="229"/>
      <c r="BL75" s="229"/>
      <c r="BM75" s="229"/>
      <c r="BN75" s="229"/>
      <c r="BO75" s="229"/>
      <c r="BP75" s="229"/>
      <c r="BQ75" s="226">
        <v>69</v>
      </c>
      <c r="BR75" s="231"/>
      <c r="BS75" s="858"/>
      <c r="BT75" s="859"/>
      <c r="BU75" s="859"/>
      <c r="BV75" s="859"/>
      <c r="BW75" s="859"/>
      <c r="BX75" s="859"/>
      <c r="BY75" s="859"/>
      <c r="BZ75" s="859"/>
      <c r="CA75" s="859"/>
      <c r="CB75" s="859"/>
      <c r="CC75" s="859"/>
      <c r="CD75" s="859"/>
      <c r="CE75" s="859"/>
      <c r="CF75" s="859"/>
      <c r="CG75" s="864"/>
      <c r="CH75" s="861"/>
      <c r="CI75" s="862"/>
      <c r="CJ75" s="862"/>
      <c r="CK75" s="862"/>
      <c r="CL75" s="863"/>
      <c r="CM75" s="861"/>
      <c r="CN75" s="862"/>
      <c r="CO75" s="862"/>
      <c r="CP75" s="862"/>
      <c r="CQ75" s="863"/>
      <c r="CR75" s="861"/>
      <c r="CS75" s="862"/>
      <c r="CT75" s="862"/>
      <c r="CU75" s="862"/>
      <c r="CV75" s="863"/>
      <c r="CW75" s="861"/>
      <c r="CX75" s="862"/>
      <c r="CY75" s="862"/>
      <c r="CZ75" s="862"/>
      <c r="DA75" s="863"/>
      <c r="DB75" s="861"/>
      <c r="DC75" s="862"/>
      <c r="DD75" s="862"/>
      <c r="DE75" s="862"/>
      <c r="DF75" s="863"/>
      <c r="DG75" s="861"/>
      <c r="DH75" s="862"/>
      <c r="DI75" s="862"/>
      <c r="DJ75" s="862"/>
      <c r="DK75" s="863"/>
      <c r="DL75" s="861"/>
      <c r="DM75" s="862"/>
      <c r="DN75" s="862"/>
      <c r="DO75" s="862"/>
      <c r="DP75" s="863"/>
      <c r="DQ75" s="861"/>
      <c r="DR75" s="862"/>
      <c r="DS75" s="862"/>
      <c r="DT75" s="862"/>
      <c r="DU75" s="863"/>
      <c r="DV75" s="858"/>
      <c r="DW75" s="859"/>
      <c r="DX75" s="859"/>
      <c r="DY75" s="859"/>
      <c r="DZ75" s="860"/>
      <c r="EA75" s="218"/>
    </row>
    <row r="76" spans="1:131" ht="26.25" customHeight="1" x14ac:dyDescent="0.15">
      <c r="A76" s="226">
        <v>9</v>
      </c>
      <c r="B76" s="872" t="s">
        <v>562</v>
      </c>
      <c r="C76" s="873"/>
      <c r="D76" s="873"/>
      <c r="E76" s="873"/>
      <c r="F76" s="873"/>
      <c r="G76" s="873"/>
      <c r="H76" s="873"/>
      <c r="I76" s="873"/>
      <c r="J76" s="873"/>
      <c r="K76" s="873"/>
      <c r="L76" s="873"/>
      <c r="M76" s="873"/>
      <c r="N76" s="873"/>
      <c r="O76" s="873"/>
      <c r="P76" s="874"/>
      <c r="Q76" s="876">
        <v>93</v>
      </c>
      <c r="R76" s="877"/>
      <c r="S76" s="877"/>
      <c r="T76" s="877"/>
      <c r="U76" s="833"/>
      <c r="V76" s="878">
        <v>91</v>
      </c>
      <c r="W76" s="877"/>
      <c r="X76" s="877"/>
      <c r="Y76" s="877"/>
      <c r="Z76" s="833"/>
      <c r="AA76" s="878">
        <v>2</v>
      </c>
      <c r="AB76" s="877"/>
      <c r="AC76" s="877"/>
      <c r="AD76" s="877"/>
      <c r="AE76" s="833"/>
      <c r="AF76" s="878">
        <v>2</v>
      </c>
      <c r="AG76" s="877"/>
      <c r="AH76" s="877"/>
      <c r="AI76" s="877"/>
      <c r="AJ76" s="833"/>
      <c r="AK76" s="878" t="s">
        <v>491</v>
      </c>
      <c r="AL76" s="877"/>
      <c r="AM76" s="877"/>
      <c r="AN76" s="877"/>
      <c r="AO76" s="833"/>
      <c r="AP76" s="878" t="s">
        <v>491</v>
      </c>
      <c r="AQ76" s="877"/>
      <c r="AR76" s="877"/>
      <c r="AS76" s="877"/>
      <c r="AT76" s="833"/>
      <c r="AU76" s="878" t="s">
        <v>491</v>
      </c>
      <c r="AV76" s="877"/>
      <c r="AW76" s="877"/>
      <c r="AX76" s="877"/>
      <c r="AY76" s="833"/>
      <c r="AZ76" s="831"/>
      <c r="BA76" s="831"/>
      <c r="BB76" s="831"/>
      <c r="BC76" s="831"/>
      <c r="BD76" s="832"/>
      <c r="BE76" s="229"/>
      <c r="BF76" s="229"/>
      <c r="BG76" s="229"/>
      <c r="BH76" s="229"/>
      <c r="BI76" s="229"/>
      <c r="BJ76" s="229"/>
      <c r="BK76" s="229"/>
      <c r="BL76" s="229"/>
      <c r="BM76" s="229"/>
      <c r="BN76" s="229"/>
      <c r="BO76" s="229"/>
      <c r="BP76" s="229"/>
      <c r="BQ76" s="226">
        <v>70</v>
      </c>
      <c r="BR76" s="231"/>
      <c r="BS76" s="858"/>
      <c r="BT76" s="859"/>
      <c r="BU76" s="859"/>
      <c r="BV76" s="859"/>
      <c r="BW76" s="859"/>
      <c r="BX76" s="859"/>
      <c r="BY76" s="859"/>
      <c r="BZ76" s="859"/>
      <c r="CA76" s="859"/>
      <c r="CB76" s="859"/>
      <c r="CC76" s="859"/>
      <c r="CD76" s="859"/>
      <c r="CE76" s="859"/>
      <c r="CF76" s="859"/>
      <c r="CG76" s="864"/>
      <c r="CH76" s="861"/>
      <c r="CI76" s="862"/>
      <c r="CJ76" s="862"/>
      <c r="CK76" s="862"/>
      <c r="CL76" s="863"/>
      <c r="CM76" s="861"/>
      <c r="CN76" s="862"/>
      <c r="CO76" s="862"/>
      <c r="CP76" s="862"/>
      <c r="CQ76" s="863"/>
      <c r="CR76" s="861"/>
      <c r="CS76" s="862"/>
      <c r="CT76" s="862"/>
      <c r="CU76" s="862"/>
      <c r="CV76" s="863"/>
      <c r="CW76" s="861"/>
      <c r="CX76" s="862"/>
      <c r="CY76" s="862"/>
      <c r="CZ76" s="862"/>
      <c r="DA76" s="863"/>
      <c r="DB76" s="861"/>
      <c r="DC76" s="862"/>
      <c r="DD76" s="862"/>
      <c r="DE76" s="862"/>
      <c r="DF76" s="863"/>
      <c r="DG76" s="861"/>
      <c r="DH76" s="862"/>
      <c r="DI76" s="862"/>
      <c r="DJ76" s="862"/>
      <c r="DK76" s="863"/>
      <c r="DL76" s="861"/>
      <c r="DM76" s="862"/>
      <c r="DN76" s="862"/>
      <c r="DO76" s="862"/>
      <c r="DP76" s="863"/>
      <c r="DQ76" s="861"/>
      <c r="DR76" s="862"/>
      <c r="DS76" s="862"/>
      <c r="DT76" s="862"/>
      <c r="DU76" s="863"/>
      <c r="DV76" s="858"/>
      <c r="DW76" s="859"/>
      <c r="DX76" s="859"/>
      <c r="DY76" s="859"/>
      <c r="DZ76" s="860"/>
      <c r="EA76" s="218"/>
    </row>
    <row r="77" spans="1:131" ht="26.25" customHeight="1" x14ac:dyDescent="0.15">
      <c r="A77" s="226">
        <v>10</v>
      </c>
      <c r="B77" s="872" t="s">
        <v>563</v>
      </c>
      <c r="C77" s="873"/>
      <c r="D77" s="873"/>
      <c r="E77" s="873"/>
      <c r="F77" s="873"/>
      <c r="G77" s="873"/>
      <c r="H77" s="873"/>
      <c r="I77" s="873"/>
      <c r="J77" s="873"/>
      <c r="K77" s="873"/>
      <c r="L77" s="873"/>
      <c r="M77" s="873"/>
      <c r="N77" s="873"/>
      <c r="O77" s="873"/>
      <c r="P77" s="874"/>
      <c r="Q77" s="876">
        <v>184</v>
      </c>
      <c r="R77" s="877"/>
      <c r="S77" s="877"/>
      <c r="T77" s="877"/>
      <c r="U77" s="833"/>
      <c r="V77" s="878">
        <v>172</v>
      </c>
      <c r="W77" s="877"/>
      <c r="X77" s="877"/>
      <c r="Y77" s="877"/>
      <c r="Z77" s="833"/>
      <c r="AA77" s="878">
        <v>12</v>
      </c>
      <c r="AB77" s="877"/>
      <c r="AC77" s="877"/>
      <c r="AD77" s="877"/>
      <c r="AE77" s="833"/>
      <c r="AF77" s="878">
        <v>12</v>
      </c>
      <c r="AG77" s="877"/>
      <c r="AH77" s="877"/>
      <c r="AI77" s="877"/>
      <c r="AJ77" s="833"/>
      <c r="AK77" s="878" t="s">
        <v>491</v>
      </c>
      <c r="AL77" s="877"/>
      <c r="AM77" s="877"/>
      <c r="AN77" s="877"/>
      <c r="AO77" s="833"/>
      <c r="AP77" s="878" t="s">
        <v>491</v>
      </c>
      <c r="AQ77" s="877"/>
      <c r="AR77" s="877"/>
      <c r="AS77" s="877"/>
      <c r="AT77" s="833"/>
      <c r="AU77" s="878" t="s">
        <v>491</v>
      </c>
      <c r="AV77" s="877"/>
      <c r="AW77" s="877"/>
      <c r="AX77" s="877"/>
      <c r="AY77" s="833"/>
      <c r="AZ77" s="831"/>
      <c r="BA77" s="831"/>
      <c r="BB77" s="831"/>
      <c r="BC77" s="831"/>
      <c r="BD77" s="832"/>
      <c r="BE77" s="229"/>
      <c r="BF77" s="229"/>
      <c r="BG77" s="229"/>
      <c r="BH77" s="229"/>
      <c r="BI77" s="229"/>
      <c r="BJ77" s="229"/>
      <c r="BK77" s="229"/>
      <c r="BL77" s="229"/>
      <c r="BM77" s="229"/>
      <c r="BN77" s="229"/>
      <c r="BO77" s="229"/>
      <c r="BP77" s="229"/>
      <c r="BQ77" s="226">
        <v>71</v>
      </c>
      <c r="BR77" s="231"/>
      <c r="BS77" s="858"/>
      <c r="BT77" s="859"/>
      <c r="BU77" s="859"/>
      <c r="BV77" s="859"/>
      <c r="BW77" s="859"/>
      <c r="BX77" s="859"/>
      <c r="BY77" s="859"/>
      <c r="BZ77" s="859"/>
      <c r="CA77" s="859"/>
      <c r="CB77" s="859"/>
      <c r="CC77" s="859"/>
      <c r="CD77" s="859"/>
      <c r="CE77" s="859"/>
      <c r="CF77" s="859"/>
      <c r="CG77" s="864"/>
      <c r="CH77" s="861"/>
      <c r="CI77" s="862"/>
      <c r="CJ77" s="862"/>
      <c r="CK77" s="862"/>
      <c r="CL77" s="863"/>
      <c r="CM77" s="861"/>
      <c r="CN77" s="862"/>
      <c r="CO77" s="862"/>
      <c r="CP77" s="862"/>
      <c r="CQ77" s="863"/>
      <c r="CR77" s="861"/>
      <c r="CS77" s="862"/>
      <c r="CT77" s="862"/>
      <c r="CU77" s="862"/>
      <c r="CV77" s="863"/>
      <c r="CW77" s="861"/>
      <c r="CX77" s="862"/>
      <c r="CY77" s="862"/>
      <c r="CZ77" s="862"/>
      <c r="DA77" s="863"/>
      <c r="DB77" s="861"/>
      <c r="DC77" s="862"/>
      <c r="DD77" s="862"/>
      <c r="DE77" s="862"/>
      <c r="DF77" s="863"/>
      <c r="DG77" s="861"/>
      <c r="DH77" s="862"/>
      <c r="DI77" s="862"/>
      <c r="DJ77" s="862"/>
      <c r="DK77" s="863"/>
      <c r="DL77" s="861"/>
      <c r="DM77" s="862"/>
      <c r="DN77" s="862"/>
      <c r="DO77" s="862"/>
      <c r="DP77" s="863"/>
      <c r="DQ77" s="861"/>
      <c r="DR77" s="862"/>
      <c r="DS77" s="862"/>
      <c r="DT77" s="862"/>
      <c r="DU77" s="863"/>
      <c r="DV77" s="858"/>
      <c r="DW77" s="859"/>
      <c r="DX77" s="859"/>
      <c r="DY77" s="859"/>
      <c r="DZ77" s="860"/>
      <c r="EA77" s="218"/>
    </row>
    <row r="78" spans="1:131" ht="26.25" customHeight="1" x14ac:dyDescent="0.15">
      <c r="A78" s="226">
        <v>11</v>
      </c>
      <c r="B78" s="872" t="s">
        <v>564</v>
      </c>
      <c r="C78" s="873"/>
      <c r="D78" s="873"/>
      <c r="E78" s="873"/>
      <c r="F78" s="873"/>
      <c r="G78" s="873"/>
      <c r="H78" s="873"/>
      <c r="I78" s="873"/>
      <c r="J78" s="873"/>
      <c r="K78" s="873"/>
      <c r="L78" s="873"/>
      <c r="M78" s="873"/>
      <c r="N78" s="873"/>
      <c r="O78" s="873"/>
      <c r="P78" s="874"/>
      <c r="Q78" s="875">
        <v>472</v>
      </c>
      <c r="R78" s="829"/>
      <c r="S78" s="829"/>
      <c r="T78" s="829"/>
      <c r="U78" s="829"/>
      <c r="V78" s="829">
        <v>472</v>
      </c>
      <c r="W78" s="829"/>
      <c r="X78" s="829"/>
      <c r="Y78" s="829"/>
      <c r="Z78" s="829"/>
      <c r="AA78" s="829">
        <v>0</v>
      </c>
      <c r="AB78" s="829"/>
      <c r="AC78" s="829"/>
      <c r="AD78" s="829"/>
      <c r="AE78" s="829"/>
      <c r="AF78" s="829">
        <v>0</v>
      </c>
      <c r="AG78" s="829"/>
      <c r="AH78" s="829"/>
      <c r="AI78" s="829"/>
      <c r="AJ78" s="829"/>
      <c r="AK78" s="829" t="s">
        <v>491</v>
      </c>
      <c r="AL78" s="829"/>
      <c r="AM78" s="829"/>
      <c r="AN78" s="829"/>
      <c r="AO78" s="829"/>
      <c r="AP78" s="829">
        <v>85</v>
      </c>
      <c r="AQ78" s="829"/>
      <c r="AR78" s="829"/>
      <c r="AS78" s="829"/>
      <c r="AT78" s="829"/>
      <c r="AU78" s="829">
        <v>18</v>
      </c>
      <c r="AV78" s="829"/>
      <c r="AW78" s="829"/>
      <c r="AX78" s="829"/>
      <c r="AY78" s="829"/>
      <c r="AZ78" s="831"/>
      <c r="BA78" s="831"/>
      <c r="BB78" s="831"/>
      <c r="BC78" s="831"/>
      <c r="BD78" s="832"/>
      <c r="BE78" s="229"/>
      <c r="BF78" s="229"/>
      <c r="BG78" s="229"/>
      <c r="BH78" s="229"/>
      <c r="BI78" s="229"/>
      <c r="BJ78" s="218"/>
      <c r="BK78" s="218"/>
      <c r="BL78" s="218"/>
      <c r="BM78" s="218"/>
      <c r="BN78" s="218"/>
      <c r="BO78" s="229"/>
      <c r="BP78" s="229"/>
      <c r="BQ78" s="226">
        <v>72</v>
      </c>
      <c r="BR78" s="231"/>
      <c r="BS78" s="858"/>
      <c r="BT78" s="859"/>
      <c r="BU78" s="859"/>
      <c r="BV78" s="859"/>
      <c r="BW78" s="859"/>
      <c r="BX78" s="859"/>
      <c r="BY78" s="859"/>
      <c r="BZ78" s="859"/>
      <c r="CA78" s="859"/>
      <c r="CB78" s="859"/>
      <c r="CC78" s="859"/>
      <c r="CD78" s="859"/>
      <c r="CE78" s="859"/>
      <c r="CF78" s="859"/>
      <c r="CG78" s="864"/>
      <c r="CH78" s="861"/>
      <c r="CI78" s="862"/>
      <c r="CJ78" s="862"/>
      <c r="CK78" s="862"/>
      <c r="CL78" s="863"/>
      <c r="CM78" s="861"/>
      <c r="CN78" s="862"/>
      <c r="CO78" s="862"/>
      <c r="CP78" s="862"/>
      <c r="CQ78" s="863"/>
      <c r="CR78" s="861"/>
      <c r="CS78" s="862"/>
      <c r="CT78" s="862"/>
      <c r="CU78" s="862"/>
      <c r="CV78" s="863"/>
      <c r="CW78" s="861"/>
      <c r="CX78" s="862"/>
      <c r="CY78" s="862"/>
      <c r="CZ78" s="862"/>
      <c r="DA78" s="863"/>
      <c r="DB78" s="861"/>
      <c r="DC78" s="862"/>
      <c r="DD78" s="862"/>
      <c r="DE78" s="862"/>
      <c r="DF78" s="863"/>
      <c r="DG78" s="861"/>
      <c r="DH78" s="862"/>
      <c r="DI78" s="862"/>
      <c r="DJ78" s="862"/>
      <c r="DK78" s="863"/>
      <c r="DL78" s="861"/>
      <c r="DM78" s="862"/>
      <c r="DN78" s="862"/>
      <c r="DO78" s="862"/>
      <c r="DP78" s="863"/>
      <c r="DQ78" s="861"/>
      <c r="DR78" s="862"/>
      <c r="DS78" s="862"/>
      <c r="DT78" s="862"/>
      <c r="DU78" s="863"/>
      <c r="DV78" s="858"/>
      <c r="DW78" s="859"/>
      <c r="DX78" s="859"/>
      <c r="DY78" s="859"/>
      <c r="DZ78" s="860"/>
      <c r="EA78" s="218"/>
    </row>
    <row r="79" spans="1:131" ht="26.25" customHeight="1" x14ac:dyDescent="0.15">
      <c r="A79" s="226">
        <v>12</v>
      </c>
      <c r="B79" s="872" t="s">
        <v>565</v>
      </c>
      <c r="C79" s="873"/>
      <c r="D79" s="873"/>
      <c r="E79" s="873"/>
      <c r="F79" s="873"/>
      <c r="G79" s="873"/>
      <c r="H79" s="873"/>
      <c r="I79" s="873"/>
      <c r="J79" s="873"/>
      <c r="K79" s="873"/>
      <c r="L79" s="873"/>
      <c r="M79" s="873"/>
      <c r="N79" s="873"/>
      <c r="O79" s="873"/>
      <c r="P79" s="874"/>
      <c r="Q79" s="875">
        <v>1</v>
      </c>
      <c r="R79" s="829"/>
      <c r="S79" s="829"/>
      <c r="T79" s="829"/>
      <c r="U79" s="829"/>
      <c r="V79" s="829">
        <v>0</v>
      </c>
      <c r="W79" s="829"/>
      <c r="X79" s="829"/>
      <c r="Y79" s="829"/>
      <c r="Z79" s="829"/>
      <c r="AA79" s="829">
        <v>1</v>
      </c>
      <c r="AB79" s="829"/>
      <c r="AC79" s="829"/>
      <c r="AD79" s="829"/>
      <c r="AE79" s="829"/>
      <c r="AF79" s="829">
        <v>1</v>
      </c>
      <c r="AG79" s="829"/>
      <c r="AH79" s="829"/>
      <c r="AI79" s="829"/>
      <c r="AJ79" s="829"/>
      <c r="AK79" s="829" t="s">
        <v>491</v>
      </c>
      <c r="AL79" s="829"/>
      <c r="AM79" s="829"/>
      <c r="AN79" s="829"/>
      <c r="AO79" s="829"/>
      <c r="AP79" s="829" t="s">
        <v>491</v>
      </c>
      <c r="AQ79" s="829"/>
      <c r="AR79" s="829"/>
      <c r="AS79" s="829"/>
      <c r="AT79" s="829"/>
      <c r="AU79" s="829" t="s">
        <v>491</v>
      </c>
      <c r="AV79" s="829"/>
      <c r="AW79" s="829"/>
      <c r="AX79" s="829"/>
      <c r="AY79" s="829"/>
      <c r="AZ79" s="831"/>
      <c r="BA79" s="831"/>
      <c r="BB79" s="831"/>
      <c r="BC79" s="831"/>
      <c r="BD79" s="832"/>
      <c r="BE79" s="229"/>
      <c r="BF79" s="229"/>
      <c r="BG79" s="229"/>
      <c r="BH79" s="229"/>
      <c r="BI79" s="229"/>
      <c r="BJ79" s="218"/>
      <c r="BK79" s="218"/>
      <c r="BL79" s="218"/>
      <c r="BM79" s="218"/>
      <c r="BN79" s="218"/>
      <c r="BO79" s="229"/>
      <c r="BP79" s="229"/>
      <c r="BQ79" s="226">
        <v>73</v>
      </c>
      <c r="BR79" s="231"/>
      <c r="BS79" s="858"/>
      <c r="BT79" s="859"/>
      <c r="BU79" s="859"/>
      <c r="BV79" s="859"/>
      <c r="BW79" s="859"/>
      <c r="BX79" s="859"/>
      <c r="BY79" s="859"/>
      <c r="BZ79" s="859"/>
      <c r="CA79" s="859"/>
      <c r="CB79" s="859"/>
      <c r="CC79" s="859"/>
      <c r="CD79" s="859"/>
      <c r="CE79" s="859"/>
      <c r="CF79" s="859"/>
      <c r="CG79" s="864"/>
      <c r="CH79" s="861"/>
      <c r="CI79" s="862"/>
      <c r="CJ79" s="862"/>
      <c r="CK79" s="862"/>
      <c r="CL79" s="863"/>
      <c r="CM79" s="861"/>
      <c r="CN79" s="862"/>
      <c r="CO79" s="862"/>
      <c r="CP79" s="862"/>
      <c r="CQ79" s="863"/>
      <c r="CR79" s="861"/>
      <c r="CS79" s="862"/>
      <c r="CT79" s="862"/>
      <c r="CU79" s="862"/>
      <c r="CV79" s="863"/>
      <c r="CW79" s="861"/>
      <c r="CX79" s="862"/>
      <c r="CY79" s="862"/>
      <c r="CZ79" s="862"/>
      <c r="DA79" s="863"/>
      <c r="DB79" s="861"/>
      <c r="DC79" s="862"/>
      <c r="DD79" s="862"/>
      <c r="DE79" s="862"/>
      <c r="DF79" s="863"/>
      <c r="DG79" s="861"/>
      <c r="DH79" s="862"/>
      <c r="DI79" s="862"/>
      <c r="DJ79" s="862"/>
      <c r="DK79" s="863"/>
      <c r="DL79" s="861"/>
      <c r="DM79" s="862"/>
      <c r="DN79" s="862"/>
      <c r="DO79" s="862"/>
      <c r="DP79" s="863"/>
      <c r="DQ79" s="861"/>
      <c r="DR79" s="862"/>
      <c r="DS79" s="862"/>
      <c r="DT79" s="862"/>
      <c r="DU79" s="863"/>
      <c r="DV79" s="858"/>
      <c r="DW79" s="859"/>
      <c r="DX79" s="859"/>
      <c r="DY79" s="859"/>
      <c r="DZ79" s="860"/>
      <c r="EA79" s="218"/>
    </row>
    <row r="80" spans="1:131" ht="26.25" customHeight="1" x14ac:dyDescent="0.15">
      <c r="A80" s="226">
        <v>13</v>
      </c>
      <c r="B80" s="872" t="s">
        <v>566</v>
      </c>
      <c r="C80" s="873"/>
      <c r="D80" s="873"/>
      <c r="E80" s="873"/>
      <c r="F80" s="873"/>
      <c r="G80" s="873"/>
      <c r="H80" s="873"/>
      <c r="I80" s="873"/>
      <c r="J80" s="873"/>
      <c r="K80" s="873"/>
      <c r="L80" s="873"/>
      <c r="M80" s="873"/>
      <c r="N80" s="873"/>
      <c r="O80" s="873"/>
      <c r="P80" s="874"/>
      <c r="Q80" s="875">
        <v>1</v>
      </c>
      <c r="R80" s="829"/>
      <c r="S80" s="829"/>
      <c r="T80" s="829"/>
      <c r="U80" s="829"/>
      <c r="V80" s="829">
        <v>0</v>
      </c>
      <c r="W80" s="829"/>
      <c r="X80" s="829"/>
      <c r="Y80" s="829"/>
      <c r="Z80" s="829"/>
      <c r="AA80" s="829">
        <v>1</v>
      </c>
      <c r="AB80" s="829"/>
      <c r="AC80" s="829"/>
      <c r="AD80" s="829"/>
      <c r="AE80" s="829"/>
      <c r="AF80" s="829">
        <v>1</v>
      </c>
      <c r="AG80" s="829"/>
      <c r="AH80" s="829"/>
      <c r="AI80" s="829"/>
      <c r="AJ80" s="829"/>
      <c r="AK80" s="829" t="s">
        <v>491</v>
      </c>
      <c r="AL80" s="829"/>
      <c r="AM80" s="829"/>
      <c r="AN80" s="829"/>
      <c r="AO80" s="829"/>
      <c r="AP80" s="829" t="s">
        <v>491</v>
      </c>
      <c r="AQ80" s="829"/>
      <c r="AR80" s="829"/>
      <c r="AS80" s="829"/>
      <c r="AT80" s="829"/>
      <c r="AU80" s="829" t="s">
        <v>491</v>
      </c>
      <c r="AV80" s="829"/>
      <c r="AW80" s="829"/>
      <c r="AX80" s="829"/>
      <c r="AY80" s="829"/>
      <c r="AZ80" s="831"/>
      <c r="BA80" s="831"/>
      <c r="BB80" s="831"/>
      <c r="BC80" s="831"/>
      <c r="BD80" s="832"/>
      <c r="BE80" s="229"/>
      <c r="BF80" s="229"/>
      <c r="BG80" s="229"/>
      <c r="BH80" s="229"/>
      <c r="BI80" s="229"/>
      <c r="BJ80" s="229"/>
      <c r="BK80" s="229"/>
      <c r="BL80" s="229"/>
      <c r="BM80" s="229"/>
      <c r="BN80" s="229"/>
      <c r="BO80" s="229"/>
      <c r="BP80" s="229"/>
      <c r="BQ80" s="226">
        <v>74</v>
      </c>
      <c r="BR80" s="231"/>
      <c r="BS80" s="858"/>
      <c r="BT80" s="859"/>
      <c r="BU80" s="859"/>
      <c r="BV80" s="859"/>
      <c r="BW80" s="859"/>
      <c r="BX80" s="859"/>
      <c r="BY80" s="859"/>
      <c r="BZ80" s="859"/>
      <c r="CA80" s="859"/>
      <c r="CB80" s="859"/>
      <c r="CC80" s="859"/>
      <c r="CD80" s="859"/>
      <c r="CE80" s="859"/>
      <c r="CF80" s="859"/>
      <c r="CG80" s="864"/>
      <c r="CH80" s="861"/>
      <c r="CI80" s="862"/>
      <c r="CJ80" s="862"/>
      <c r="CK80" s="862"/>
      <c r="CL80" s="863"/>
      <c r="CM80" s="861"/>
      <c r="CN80" s="862"/>
      <c r="CO80" s="862"/>
      <c r="CP80" s="862"/>
      <c r="CQ80" s="863"/>
      <c r="CR80" s="861"/>
      <c r="CS80" s="862"/>
      <c r="CT80" s="862"/>
      <c r="CU80" s="862"/>
      <c r="CV80" s="863"/>
      <c r="CW80" s="861"/>
      <c r="CX80" s="862"/>
      <c r="CY80" s="862"/>
      <c r="CZ80" s="862"/>
      <c r="DA80" s="863"/>
      <c r="DB80" s="861"/>
      <c r="DC80" s="862"/>
      <c r="DD80" s="862"/>
      <c r="DE80" s="862"/>
      <c r="DF80" s="863"/>
      <c r="DG80" s="861"/>
      <c r="DH80" s="862"/>
      <c r="DI80" s="862"/>
      <c r="DJ80" s="862"/>
      <c r="DK80" s="863"/>
      <c r="DL80" s="861"/>
      <c r="DM80" s="862"/>
      <c r="DN80" s="862"/>
      <c r="DO80" s="862"/>
      <c r="DP80" s="863"/>
      <c r="DQ80" s="861"/>
      <c r="DR80" s="862"/>
      <c r="DS80" s="862"/>
      <c r="DT80" s="862"/>
      <c r="DU80" s="863"/>
      <c r="DV80" s="858"/>
      <c r="DW80" s="859"/>
      <c r="DX80" s="859"/>
      <c r="DY80" s="859"/>
      <c r="DZ80" s="860"/>
      <c r="EA80" s="218"/>
    </row>
    <row r="81" spans="1:131" ht="26.25" customHeight="1" x14ac:dyDescent="0.15">
      <c r="A81" s="226">
        <v>14</v>
      </c>
      <c r="B81" s="872" t="s">
        <v>567</v>
      </c>
      <c r="C81" s="873"/>
      <c r="D81" s="873"/>
      <c r="E81" s="873"/>
      <c r="F81" s="873"/>
      <c r="G81" s="873"/>
      <c r="H81" s="873"/>
      <c r="I81" s="873"/>
      <c r="J81" s="873"/>
      <c r="K81" s="873"/>
      <c r="L81" s="873"/>
      <c r="M81" s="873"/>
      <c r="N81" s="873"/>
      <c r="O81" s="873"/>
      <c r="P81" s="874"/>
      <c r="Q81" s="875">
        <v>87</v>
      </c>
      <c r="R81" s="829"/>
      <c r="S81" s="829"/>
      <c r="T81" s="829"/>
      <c r="U81" s="829"/>
      <c r="V81" s="829">
        <v>77</v>
      </c>
      <c r="W81" s="829"/>
      <c r="X81" s="829"/>
      <c r="Y81" s="829"/>
      <c r="Z81" s="829"/>
      <c r="AA81" s="829">
        <v>10</v>
      </c>
      <c r="AB81" s="829"/>
      <c r="AC81" s="829"/>
      <c r="AD81" s="829"/>
      <c r="AE81" s="829"/>
      <c r="AF81" s="829">
        <v>10</v>
      </c>
      <c r="AG81" s="829"/>
      <c r="AH81" s="829"/>
      <c r="AI81" s="829"/>
      <c r="AJ81" s="829"/>
      <c r="AK81" s="829" t="s">
        <v>491</v>
      </c>
      <c r="AL81" s="829"/>
      <c r="AM81" s="829"/>
      <c r="AN81" s="829"/>
      <c r="AO81" s="829"/>
      <c r="AP81" s="829" t="s">
        <v>491</v>
      </c>
      <c r="AQ81" s="829"/>
      <c r="AR81" s="829"/>
      <c r="AS81" s="829"/>
      <c r="AT81" s="829"/>
      <c r="AU81" s="829" t="s">
        <v>491</v>
      </c>
      <c r="AV81" s="829"/>
      <c r="AW81" s="829"/>
      <c r="AX81" s="829"/>
      <c r="AY81" s="829"/>
      <c r="AZ81" s="831"/>
      <c r="BA81" s="831"/>
      <c r="BB81" s="831"/>
      <c r="BC81" s="831"/>
      <c r="BD81" s="832"/>
      <c r="BE81" s="229"/>
      <c r="BF81" s="229"/>
      <c r="BG81" s="229"/>
      <c r="BH81" s="229"/>
      <c r="BI81" s="229"/>
      <c r="BJ81" s="229"/>
      <c r="BK81" s="229"/>
      <c r="BL81" s="229"/>
      <c r="BM81" s="229"/>
      <c r="BN81" s="229"/>
      <c r="BO81" s="229"/>
      <c r="BP81" s="229"/>
      <c r="BQ81" s="226">
        <v>75</v>
      </c>
      <c r="BR81" s="231"/>
      <c r="BS81" s="858"/>
      <c r="BT81" s="859"/>
      <c r="BU81" s="859"/>
      <c r="BV81" s="859"/>
      <c r="BW81" s="859"/>
      <c r="BX81" s="859"/>
      <c r="BY81" s="859"/>
      <c r="BZ81" s="859"/>
      <c r="CA81" s="859"/>
      <c r="CB81" s="859"/>
      <c r="CC81" s="859"/>
      <c r="CD81" s="859"/>
      <c r="CE81" s="859"/>
      <c r="CF81" s="859"/>
      <c r="CG81" s="864"/>
      <c r="CH81" s="861"/>
      <c r="CI81" s="862"/>
      <c r="CJ81" s="862"/>
      <c r="CK81" s="862"/>
      <c r="CL81" s="863"/>
      <c r="CM81" s="861"/>
      <c r="CN81" s="862"/>
      <c r="CO81" s="862"/>
      <c r="CP81" s="862"/>
      <c r="CQ81" s="863"/>
      <c r="CR81" s="861"/>
      <c r="CS81" s="862"/>
      <c r="CT81" s="862"/>
      <c r="CU81" s="862"/>
      <c r="CV81" s="863"/>
      <c r="CW81" s="861"/>
      <c r="CX81" s="862"/>
      <c r="CY81" s="862"/>
      <c r="CZ81" s="862"/>
      <c r="DA81" s="863"/>
      <c r="DB81" s="861"/>
      <c r="DC81" s="862"/>
      <c r="DD81" s="862"/>
      <c r="DE81" s="862"/>
      <c r="DF81" s="863"/>
      <c r="DG81" s="861"/>
      <c r="DH81" s="862"/>
      <c r="DI81" s="862"/>
      <c r="DJ81" s="862"/>
      <c r="DK81" s="863"/>
      <c r="DL81" s="861"/>
      <c r="DM81" s="862"/>
      <c r="DN81" s="862"/>
      <c r="DO81" s="862"/>
      <c r="DP81" s="863"/>
      <c r="DQ81" s="861"/>
      <c r="DR81" s="862"/>
      <c r="DS81" s="862"/>
      <c r="DT81" s="862"/>
      <c r="DU81" s="863"/>
      <c r="DV81" s="858"/>
      <c r="DW81" s="859"/>
      <c r="DX81" s="859"/>
      <c r="DY81" s="859"/>
      <c r="DZ81" s="860"/>
      <c r="EA81" s="218"/>
    </row>
    <row r="82" spans="1:131" ht="26.25" customHeight="1" x14ac:dyDescent="0.15">
      <c r="A82" s="226">
        <v>15</v>
      </c>
      <c r="B82" s="872" t="s">
        <v>568</v>
      </c>
      <c r="C82" s="873"/>
      <c r="D82" s="873"/>
      <c r="E82" s="873"/>
      <c r="F82" s="873"/>
      <c r="G82" s="873"/>
      <c r="H82" s="873"/>
      <c r="I82" s="873"/>
      <c r="J82" s="873"/>
      <c r="K82" s="873"/>
      <c r="L82" s="873"/>
      <c r="M82" s="873"/>
      <c r="N82" s="873"/>
      <c r="O82" s="873"/>
      <c r="P82" s="874"/>
      <c r="Q82" s="875">
        <v>146</v>
      </c>
      <c r="R82" s="829"/>
      <c r="S82" s="829"/>
      <c r="T82" s="829"/>
      <c r="U82" s="829"/>
      <c r="V82" s="829">
        <v>105</v>
      </c>
      <c r="W82" s="829"/>
      <c r="X82" s="829"/>
      <c r="Y82" s="829"/>
      <c r="Z82" s="829"/>
      <c r="AA82" s="829">
        <v>41</v>
      </c>
      <c r="AB82" s="829"/>
      <c r="AC82" s="829"/>
      <c r="AD82" s="829"/>
      <c r="AE82" s="829"/>
      <c r="AF82" s="829">
        <v>41</v>
      </c>
      <c r="AG82" s="829"/>
      <c r="AH82" s="829"/>
      <c r="AI82" s="829"/>
      <c r="AJ82" s="829"/>
      <c r="AK82" s="829" t="s">
        <v>491</v>
      </c>
      <c r="AL82" s="829"/>
      <c r="AM82" s="829"/>
      <c r="AN82" s="829"/>
      <c r="AO82" s="829"/>
      <c r="AP82" s="829" t="s">
        <v>491</v>
      </c>
      <c r="AQ82" s="829"/>
      <c r="AR82" s="829"/>
      <c r="AS82" s="829"/>
      <c r="AT82" s="829"/>
      <c r="AU82" s="829" t="s">
        <v>491</v>
      </c>
      <c r="AV82" s="829"/>
      <c r="AW82" s="829"/>
      <c r="AX82" s="829"/>
      <c r="AY82" s="829"/>
      <c r="AZ82" s="831"/>
      <c r="BA82" s="831"/>
      <c r="BB82" s="831"/>
      <c r="BC82" s="831"/>
      <c r="BD82" s="832"/>
      <c r="BE82" s="229"/>
      <c r="BF82" s="229"/>
      <c r="BG82" s="229"/>
      <c r="BH82" s="229"/>
      <c r="BI82" s="229"/>
      <c r="BJ82" s="229"/>
      <c r="BK82" s="229"/>
      <c r="BL82" s="229"/>
      <c r="BM82" s="229"/>
      <c r="BN82" s="229"/>
      <c r="BO82" s="229"/>
      <c r="BP82" s="229"/>
      <c r="BQ82" s="226">
        <v>76</v>
      </c>
      <c r="BR82" s="231"/>
      <c r="BS82" s="858"/>
      <c r="BT82" s="859"/>
      <c r="BU82" s="859"/>
      <c r="BV82" s="859"/>
      <c r="BW82" s="859"/>
      <c r="BX82" s="859"/>
      <c r="BY82" s="859"/>
      <c r="BZ82" s="859"/>
      <c r="CA82" s="859"/>
      <c r="CB82" s="859"/>
      <c r="CC82" s="859"/>
      <c r="CD82" s="859"/>
      <c r="CE82" s="859"/>
      <c r="CF82" s="859"/>
      <c r="CG82" s="864"/>
      <c r="CH82" s="861"/>
      <c r="CI82" s="862"/>
      <c r="CJ82" s="862"/>
      <c r="CK82" s="862"/>
      <c r="CL82" s="863"/>
      <c r="CM82" s="861"/>
      <c r="CN82" s="862"/>
      <c r="CO82" s="862"/>
      <c r="CP82" s="862"/>
      <c r="CQ82" s="863"/>
      <c r="CR82" s="861"/>
      <c r="CS82" s="862"/>
      <c r="CT82" s="862"/>
      <c r="CU82" s="862"/>
      <c r="CV82" s="863"/>
      <c r="CW82" s="861"/>
      <c r="CX82" s="862"/>
      <c r="CY82" s="862"/>
      <c r="CZ82" s="862"/>
      <c r="DA82" s="863"/>
      <c r="DB82" s="861"/>
      <c r="DC82" s="862"/>
      <c r="DD82" s="862"/>
      <c r="DE82" s="862"/>
      <c r="DF82" s="863"/>
      <c r="DG82" s="861"/>
      <c r="DH82" s="862"/>
      <c r="DI82" s="862"/>
      <c r="DJ82" s="862"/>
      <c r="DK82" s="863"/>
      <c r="DL82" s="861"/>
      <c r="DM82" s="862"/>
      <c r="DN82" s="862"/>
      <c r="DO82" s="862"/>
      <c r="DP82" s="863"/>
      <c r="DQ82" s="861"/>
      <c r="DR82" s="862"/>
      <c r="DS82" s="862"/>
      <c r="DT82" s="862"/>
      <c r="DU82" s="863"/>
      <c r="DV82" s="858"/>
      <c r="DW82" s="859"/>
      <c r="DX82" s="859"/>
      <c r="DY82" s="859"/>
      <c r="DZ82" s="860"/>
      <c r="EA82" s="218"/>
    </row>
    <row r="83" spans="1:131" ht="26.25" customHeight="1" x14ac:dyDescent="0.15">
      <c r="A83" s="226">
        <v>16</v>
      </c>
      <c r="B83" s="872" t="s">
        <v>569</v>
      </c>
      <c r="C83" s="873"/>
      <c r="D83" s="873"/>
      <c r="E83" s="873"/>
      <c r="F83" s="873"/>
      <c r="G83" s="873"/>
      <c r="H83" s="873"/>
      <c r="I83" s="873"/>
      <c r="J83" s="873"/>
      <c r="K83" s="873"/>
      <c r="L83" s="873"/>
      <c r="M83" s="873"/>
      <c r="N83" s="873"/>
      <c r="O83" s="873"/>
      <c r="P83" s="874"/>
      <c r="Q83" s="875">
        <v>75</v>
      </c>
      <c r="R83" s="829"/>
      <c r="S83" s="829"/>
      <c r="T83" s="829"/>
      <c r="U83" s="829"/>
      <c r="V83" s="829">
        <v>59</v>
      </c>
      <c r="W83" s="829"/>
      <c r="X83" s="829"/>
      <c r="Y83" s="829"/>
      <c r="Z83" s="829"/>
      <c r="AA83" s="829">
        <v>15</v>
      </c>
      <c r="AB83" s="829"/>
      <c r="AC83" s="829"/>
      <c r="AD83" s="829"/>
      <c r="AE83" s="829"/>
      <c r="AF83" s="829">
        <v>15</v>
      </c>
      <c r="AG83" s="829"/>
      <c r="AH83" s="829"/>
      <c r="AI83" s="829"/>
      <c r="AJ83" s="829"/>
      <c r="AK83" s="829" t="s">
        <v>491</v>
      </c>
      <c r="AL83" s="829"/>
      <c r="AM83" s="829"/>
      <c r="AN83" s="829"/>
      <c r="AO83" s="829"/>
      <c r="AP83" s="829" t="s">
        <v>491</v>
      </c>
      <c r="AQ83" s="829"/>
      <c r="AR83" s="829"/>
      <c r="AS83" s="829"/>
      <c r="AT83" s="829"/>
      <c r="AU83" s="829" t="s">
        <v>491</v>
      </c>
      <c r="AV83" s="829"/>
      <c r="AW83" s="829"/>
      <c r="AX83" s="829"/>
      <c r="AY83" s="829"/>
      <c r="AZ83" s="831"/>
      <c r="BA83" s="831"/>
      <c r="BB83" s="831"/>
      <c r="BC83" s="831"/>
      <c r="BD83" s="832"/>
      <c r="BE83" s="229"/>
      <c r="BF83" s="229"/>
      <c r="BG83" s="229"/>
      <c r="BH83" s="229"/>
      <c r="BI83" s="229"/>
      <c r="BJ83" s="229"/>
      <c r="BK83" s="229"/>
      <c r="BL83" s="229"/>
      <c r="BM83" s="229"/>
      <c r="BN83" s="229"/>
      <c r="BO83" s="229"/>
      <c r="BP83" s="229"/>
      <c r="BQ83" s="226">
        <v>77</v>
      </c>
      <c r="BR83" s="231"/>
      <c r="BS83" s="858"/>
      <c r="BT83" s="859"/>
      <c r="BU83" s="859"/>
      <c r="BV83" s="859"/>
      <c r="BW83" s="859"/>
      <c r="BX83" s="859"/>
      <c r="BY83" s="859"/>
      <c r="BZ83" s="859"/>
      <c r="CA83" s="859"/>
      <c r="CB83" s="859"/>
      <c r="CC83" s="859"/>
      <c r="CD83" s="859"/>
      <c r="CE83" s="859"/>
      <c r="CF83" s="859"/>
      <c r="CG83" s="864"/>
      <c r="CH83" s="861"/>
      <c r="CI83" s="862"/>
      <c r="CJ83" s="862"/>
      <c r="CK83" s="862"/>
      <c r="CL83" s="863"/>
      <c r="CM83" s="861"/>
      <c r="CN83" s="862"/>
      <c r="CO83" s="862"/>
      <c r="CP83" s="862"/>
      <c r="CQ83" s="863"/>
      <c r="CR83" s="861"/>
      <c r="CS83" s="862"/>
      <c r="CT83" s="862"/>
      <c r="CU83" s="862"/>
      <c r="CV83" s="863"/>
      <c r="CW83" s="861"/>
      <c r="CX83" s="862"/>
      <c r="CY83" s="862"/>
      <c r="CZ83" s="862"/>
      <c r="DA83" s="863"/>
      <c r="DB83" s="861"/>
      <c r="DC83" s="862"/>
      <c r="DD83" s="862"/>
      <c r="DE83" s="862"/>
      <c r="DF83" s="863"/>
      <c r="DG83" s="861"/>
      <c r="DH83" s="862"/>
      <c r="DI83" s="862"/>
      <c r="DJ83" s="862"/>
      <c r="DK83" s="863"/>
      <c r="DL83" s="861"/>
      <c r="DM83" s="862"/>
      <c r="DN83" s="862"/>
      <c r="DO83" s="862"/>
      <c r="DP83" s="863"/>
      <c r="DQ83" s="861"/>
      <c r="DR83" s="862"/>
      <c r="DS83" s="862"/>
      <c r="DT83" s="862"/>
      <c r="DU83" s="863"/>
      <c r="DV83" s="858"/>
      <c r="DW83" s="859"/>
      <c r="DX83" s="859"/>
      <c r="DY83" s="859"/>
      <c r="DZ83" s="860"/>
      <c r="EA83" s="218"/>
    </row>
    <row r="84" spans="1:131" ht="26.25" customHeight="1" x14ac:dyDescent="0.15">
      <c r="A84" s="226">
        <v>17</v>
      </c>
      <c r="B84" s="872" t="s">
        <v>570</v>
      </c>
      <c r="C84" s="873"/>
      <c r="D84" s="873"/>
      <c r="E84" s="873"/>
      <c r="F84" s="873"/>
      <c r="G84" s="873"/>
      <c r="H84" s="873"/>
      <c r="I84" s="873"/>
      <c r="J84" s="873"/>
      <c r="K84" s="873"/>
      <c r="L84" s="873"/>
      <c r="M84" s="873"/>
      <c r="N84" s="873"/>
      <c r="O84" s="873"/>
      <c r="P84" s="874"/>
      <c r="Q84" s="875">
        <v>234605</v>
      </c>
      <c r="R84" s="829"/>
      <c r="S84" s="829"/>
      <c r="T84" s="829"/>
      <c r="U84" s="829"/>
      <c r="V84" s="829">
        <v>227058</v>
      </c>
      <c r="W84" s="829"/>
      <c r="X84" s="829"/>
      <c r="Y84" s="829"/>
      <c r="Z84" s="829"/>
      <c r="AA84" s="829">
        <v>7546</v>
      </c>
      <c r="AB84" s="829"/>
      <c r="AC84" s="829"/>
      <c r="AD84" s="829"/>
      <c r="AE84" s="829"/>
      <c r="AF84" s="829">
        <v>7546</v>
      </c>
      <c r="AG84" s="829"/>
      <c r="AH84" s="829"/>
      <c r="AI84" s="829"/>
      <c r="AJ84" s="829"/>
      <c r="AK84" s="829" t="s">
        <v>491</v>
      </c>
      <c r="AL84" s="829"/>
      <c r="AM84" s="829"/>
      <c r="AN84" s="829"/>
      <c r="AO84" s="829"/>
      <c r="AP84" s="829" t="s">
        <v>491</v>
      </c>
      <c r="AQ84" s="829"/>
      <c r="AR84" s="829"/>
      <c r="AS84" s="829"/>
      <c r="AT84" s="829"/>
      <c r="AU84" s="829" t="s">
        <v>491</v>
      </c>
      <c r="AV84" s="829"/>
      <c r="AW84" s="829"/>
      <c r="AX84" s="829"/>
      <c r="AY84" s="829"/>
      <c r="AZ84" s="831"/>
      <c r="BA84" s="831"/>
      <c r="BB84" s="831"/>
      <c r="BC84" s="831"/>
      <c r="BD84" s="832"/>
      <c r="BE84" s="229"/>
      <c r="BF84" s="229"/>
      <c r="BG84" s="229"/>
      <c r="BH84" s="229"/>
      <c r="BI84" s="229"/>
      <c r="BJ84" s="229"/>
      <c r="BK84" s="229"/>
      <c r="BL84" s="229"/>
      <c r="BM84" s="229"/>
      <c r="BN84" s="229"/>
      <c r="BO84" s="229"/>
      <c r="BP84" s="229"/>
      <c r="BQ84" s="226">
        <v>78</v>
      </c>
      <c r="BR84" s="231"/>
      <c r="BS84" s="858"/>
      <c r="BT84" s="859"/>
      <c r="BU84" s="859"/>
      <c r="BV84" s="859"/>
      <c r="BW84" s="859"/>
      <c r="BX84" s="859"/>
      <c r="BY84" s="859"/>
      <c r="BZ84" s="859"/>
      <c r="CA84" s="859"/>
      <c r="CB84" s="859"/>
      <c r="CC84" s="859"/>
      <c r="CD84" s="859"/>
      <c r="CE84" s="859"/>
      <c r="CF84" s="859"/>
      <c r="CG84" s="864"/>
      <c r="CH84" s="861"/>
      <c r="CI84" s="862"/>
      <c r="CJ84" s="862"/>
      <c r="CK84" s="862"/>
      <c r="CL84" s="863"/>
      <c r="CM84" s="861"/>
      <c r="CN84" s="862"/>
      <c r="CO84" s="862"/>
      <c r="CP84" s="862"/>
      <c r="CQ84" s="863"/>
      <c r="CR84" s="861"/>
      <c r="CS84" s="862"/>
      <c r="CT84" s="862"/>
      <c r="CU84" s="862"/>
      <c r="CV84" s="863"/>
      <c r="CW84" s="861"/>
      <c r="CX84" s="862"/>
      <c r="CY84" s="862"/>
      <c r="CZ84" s="862"/>
      <c r="DA84" s="863"/>
      <c r="DB84" s="861"/>
      <c r="DC84" s="862"/>
      <c r="DD84" s="862"/>
      <c r="DE84" s="862"/>
      <c r="DF84" s="863"/>
      <c r="DG84" s="861"/>
      <c r="DH84" s="862"/>
      <c r="DI84" s="862"/>
      <c r="DJ84" s="862"/>
      <c r="DK84" s="863"/>
      <c r="DL84" s="861"/>
      <c r="DM84" s="862"/>
      <c r="DN84" s="862"/>
      <c r="DO84" s="862"/>
      <c r="DP84" s="863"/>
      <c r="DQ84" s="861"/>
      <c r="DR84" s="862"/>
      <c r="DS84" s="862"/>
      <c r="DT84" s="862"/>
      <c r="DU84" s="863"/>
      <c r="DV84" s="858"/>
      <c r="DW84" s="859"/>
      <c r="DX84" s="859"/>
      <c r="DY84" s="859"/>
      <c r="DZ84" s="860"/>
      <c r="EA84" s="218"/>
    </row>
    <row r="85" spans="1:131" ht="26.25" customHeight="1" x14ac:dyDescent="0.15">
      <c r="A85" s="226">
        <v>18</v>
      </c>
      <c r="B85" s="872" t="s">
        <v>571</v>
      </c>
      <c r="C85" s="873"/>
      <c r="D85" s="873"/>
      <c r="E85" s="873"/>
      <c r="F85" s="873"/>
      <c r="G85" s="873"/>
      <c r="H85" s="873"/>
      <c r="I85" s="873"/>
      <c r="J85" s="873"/>
      <c r="K85" s="873"/>
      <c r="L85" s="873"/>
      <c r="M85" s="873"/>
      <c r="N85" s="873"/>
      <c r="O85" s="873"/>
      <c r="P85" s="874"/>
      <c r="Q85" s="875">
        <v>1090</v>
      </c>
      <c r="R85" s="829"/>
      <c r="S85" s="829"/>
      <c r="T85" s="829"/>
      <c r="U85" s="829"/>
      <c r="V85" s="829">
        <v>937</v>
      </c>
      <c r="W85" s="829"/>
      <c r="X85" s="829"/>
      <c r="Y85" s="829"/>
      <c r="Z85" s="829"/>
      <c r="AA85" s="829">
        <v>153</v>
      </c>
      <c r="AB85" s="829"/>
      <c r="AC85" s="829"/>
      <c r="AD85" s="829"/>
      <c r="AE85" s="829"/>
      <c r="AF85" s="829">
        <v>1737</v>
      </c>
      <c r="AG85" s="829"/>
      <c r="AH85" s="829"/>
      <c r="AI85" s="829"/>
      <c r="AJ85" s="829"/>
      <c r="AK85" s="829">
        <v>136</v>
      </c>
      <c r="AL85" s="829"/>
      <c r="AM85" s="829"/>
      <c r="AN85" s="829"/>
      <c r="AO85" s="829"/>
      <c r="AP85" s="829">
        <v>852</v>
      </c>
      <c r="AQ85" s="829"/>
      <c r="AR85" s="829"/>
      <c r="AS85" s="829"/>
      <c r="AT85" s="829"/>
      <c r="AU85" s="829">
        <v>121</v>
      </c>
      <c r="AV85" s="829"/>
      <c r="AW85" s="829"/>
      <c r="AX85" s="829"/>
      <c r="AY85" s="829"/>
      <c r="AZ85" s="831"/>
      <c r="BA85" s="831"/>
      <c r="BB85" s="831"/>
      <c r="BC85" s="831"/>
      <c r="BD85" s="832"/>
      <c r="BE85" s="229"/>
      <c r="BF85" s="229"/>
      <c r="BG85" s="229"/>
      <c r="BH85" s="229"/>
      <c r="BI85" s="229"/>
      <c r="BJ85" s="229"/>
      <c r="BK85" s="229"/>
      <c r="BL85" s="229"/>
      <c r="BM85" s="229"/>
      <c r="BN85" s="229"/>
      <c r="BO85" s="229"/>
      <c r="BP85" s="229"/>
      <c r="BQ85" s="226">
        <v>79</v>
      </c>
      <c r="BR85" s="231"/>
      <c r="BS85" s="858"/>
      <c r="BT85" s="859"/>
      <c r="BU85" s="859"/>
      <c r="BV85" s="859"/>
      <c r="BW85" s="859"/>
      <c r="BX85" s="859"/>
      <c r="BY85" s="859"/>
      <c r="BZ85" s="859"/>
      <c r="CA85" s="859"/>
      <c r="CB85" s="859"/>
      <c r="CC85" s="859"/>
      <c r="CD85" s="859"/>
      <c r="CE85" s="859"/>
      <c r="CF85" s="859"/>
      <c r="CG85" s="864"/>
      <c r="CH85" s="861"/>
      <c r="CI85" s="862"/>
      <c r="CJ85" s="862"/>
      <c r="CK85" s="862"/>
      <c r="CL85" s="863"/>
      <c r="CM85" s="861"/>
      <c r="CN85" s="862"/>
      <c r="CO85" s="862"/>
      <c r="CP85" s="862"/>
      <c r="CQ85" s="863"/>
      <c r="CR85" s="861"/>
      <c r="CS85" s="862"/>
      <c r="CT85" s="862"/>
      <c r="CU85" s="862"/>
      <c r="CV85" s="863"/>
      <c r="CW85" s="861"/>
      <c r="CX85" s="862"/>
      <c r="CY85" s="862"/>
      <c r="CZ85" s="862"/>
      <c r="DA85" s="863"/>
      <c r="DB85" s="861"/>
      <c r="DC85" s="862"/>
      <c r="DD85" s="862"/>
      <c r="DE85" s="862"/>
      <c r="DF85" s="863"/>
      <c r="DG85" s="861"/>
      <c r="DH85" s="862"/>
      <c r="DI85" s="862"/>
      <c r="DJ85" s="862"/>
      <c r="DK85" s="863"/>
      <c r="DL85" s="861"/>
      <c r="DM85" s="862"/>
      <c r="DN85" s="862"/>
      <c r="DO85" s="862"/>
      <c r="DP85" s="863"/>
      <c r="DQ85" s="861"/>
      <c r="DR85" s="862"/>
      <c r="DS85" s="862"/>
      <c r="DT85" s="862"/>
      <c r="DU85" s="863"/>
      <c r="DV85" s="858"/>
      <c r="DW85" s="859"/>
      <c r="DX85" s="859"/>
      <c r="DY85" s="859"/>
      <c r="DZ85" s="860"/>
      <c r="EA85" s="218"/>
    </row>
    <row r="86" spans="1:131" ht="26.25" customHeight="1" x14ac:dyDescent="0.15">
      <c r="A86" s="226">
        <v>19</v>
      </c>
      <c r="B86" s="872"/>
      <c r="C86" s="873"/>
      <c r="D86" s="873"/>
      <c r="E86" s="873"/>
      <c r="F86" s="873"/>
      <c r="G86" s="873"/>
      <c r="H86" s="873"/>
      <c r="I86" s="873"/>
      <c r="J86" s="873"/>
      <c r="K86" s="873"/>
      <c r="L86" s="873"/>
      <c r="M86" s="873"/>
      <c r="N86" s="873"/>
      <c r="O86" s="873"/>
      <c r="P86" s="874"/>
      <c r="Q86" s="875"/>
      <c r="R86" s="829"/>
      <c r="S86" s="829"/>
      <c r="T86" s="829"/>
      <c r="U86" s="829"/>
      <c r="V86" s="829"/>
      <c r="W86" s="829"/>
      <c r="X86" s="829"/>
      <c r="Y86" s="829"/>
      <c r="Z86" s="829"/>
      <c r="AA86" s="829"/>
      <c r="AB86" s="829"/>
      <c r="AC86" s="829"/>
      <c r="AD86" s="829"/>
      <c r="AE86" s="829"/>
      <c r="AF86" s="829"/>
      <c r="AG86" s="829"/>
      <c r="AH86" s="829"/>
      <c r="AI86" s="829"/>
      <c r="AJ86" s="829"/>
      <c r="AK86" s="829"/>
      <c r="AL86" s="829"/>
      <c r="AM86" s="829"/>
      <c r="AN86" s="829"/>
      <c r="AO86" s="829"/>
      <c r="AP86" s="829"/>
      <c r="AQ86" s="829"/>
      <c r="AR86" s="829"/>
      <c r="AS86" s="829"/>
      <c r="AT86" s="829"/>
      <c r="AU86" s="829"/>
      <c r="AV86" s="829"/>
      <c r="AW86" s="829"/>
      <c r="AX86" s="829"/>
      <c r="AY86" s="829"/>
      <c r="AZ86" s="831"/>
      <c r="BA86" s="831"/>
      <c r="BB86" s="831"/>
      <c r="BC86" s="831"/>
      <c r="BD86" s="832"/>
      <c r="BE86" s="229"/>
      <c r="BF86" s="229"/>
      <c r="BG86" s="229"/>
      <c r="BH86" s="229"/>
      <c r="BI86" s="229"/>
      <c r="BJ86" s="229"/>
      <c r="BK86" s="229"/>
      <c r="BL86" s="229"/>
      <c r="BM86" s="229"/>
      <c r="BN86" s="229"/>
      <c r="BO86" s="229"/>
      <c r="BP86" s="229"/>
      <c r="BQ86" s="226">
        <v>80</v>
      </c>
      <c r="BR86" s="231"/>
      <c r="BS86" s="858"/>
      <c r="BT86" s="859"/>
      <c r="BU86" s="859"/>
      <c r="BV86" s="859"/>
      <c r="BW86" s="859"/>
      <c r="BX86" s="859"/>
      <c r="BY86" s="859"/>
      <c r="BZ86" s="859"/>
      <c r="CA86" s="859"/>
      <c r="CB86" s="859"/>
      <c r="CC86" s="859"/>
      <c r="CD86" s="859"/>
      <c r="CE86" s="859"/>
      <c r="CF86" s="859"/>
      <c r="CG86" s="864"/>
      <c r="CH86" s="861"/>
      <c r="CI86" s="862"/>
      <c r="CJ86" s="862"/>
      <c r="CK86" s="862"/>
      <c r="CL86" s="863"/>
      <c r="CM86" s="861"/>
      <c r="CN86" s="862"/>
      <c r="CO86" s="862"/>
      <c r="CP86" s="862"/>
      <c r="CQ86" s="863"/>
      <c r="CR86" s="861"/>
      <c r="CS86" s="862"/>
      <c r="CT86" s="862"/>
      <c r="CU86" s="862"/>
      <c r="CV86" s="863"/>
      <c r="CW86" s="861"/>
      <c r="CX86" s="862"/>
      <c r="CY86" s="862"/>
      <c r="CZ86" s="862"/>
      <c r="DA86" s="863"/>
      <c r="DB86" s="861"/>
      <c r="DC86" s="862"/>
      <c r="DD86" s="862"/>
      <c r="DE86" s="862"/>
      <c r="DF86" s="863"/>
      <c r="DG86" s="861"/>
      <c r="DH86" s="862"/>
      <c r="DI86" s="862"/>
      <c r="DJ86" s="862"/>
      <c r="DK86" s="863"/>
      <c r="DL86" s="861"/>
      <c r="DM86" s="862"/>
      <c r="DN86" s="862"/>
      <c r="DO86" s="862"/>
      <c r="DP86" s="863"/>
      <c r="DQ86" s="861"/>
      <c r="DR86" s="862"/>
      <c r="DS86" s="862"/>
      <c r="DT86" s="862"/>
      <c r="DU86" s="863"/>
      <c r="DV86" s="858"/>
      <c r="DW86" s="859"/>
      <c r="DX86" s="859"/>
      <c r="DY86" s="859"/>
      <c r="DZ86" s="860"/>
      <c r="EA86" s="218"/>
    </row>
    <row r="87" spans="1:131" ht="26.25" customHeight="1" x14ac:dyDescent="0.15">
      <c r="A87" s="232">
        <v>20</v>
      </c>
      <c r="B87" s="879"/>
      <c r="C87" s="880"/>
      <c r="D87" s="880"/>
      <c r="E87" s="880"/>
      <c r="F87" s="880"/>
      <c r="G87" s="880"/>
      <c r="H87" s="880"/>
      <c r="I87" s="880"/>
      <c r="J87" s="880"/>
      <c r="K87" s="880"/>
      <c r="L87" s="880"/>
      <c r="M87" s="880"/>
      <c r="N87" s="880"/>
      <c r="O87" s="880"/>
      <c r="P87" s="881"/>
      <c r="Q87" s="882"/>
      <c r="R87" s="883"/>
      <c r="S87" s="883"/>
      <c r="T87" s="883"/>
      <c r="U87" s="883"/>
      <c r="V87" s="883"/>
      <c r="W87" s="883"/>
      <c r="X87" s="883"/>
      <c r="Y87" s="883"/>
      <c r="Z87" s="883"/>
      <c r="AA87" s="883"/>
      <c r="AB87" s="883"/>
      <c r="AC87" s="883"/>
      <c r="AD87" s="883"/>
      <c r="AE87" s="883"/>
      <c r="AF87" s="883"/>
      <c r="AG87" s="883"/>
      <c r="AH87" s="883"/>
      <c r="AI87" s="883"/>
      <c r="AJ87" s="883"/>
      <c r="AK87" s="883"/>
      <c r="AL87" s="883"/>
      <c r="AM87" s="883"/>
      <c r="AN87" s="883"/>
      <c r="AO87" s="883"/>
      <c r="AP87" s="883"/>
      <c r="AQ87" s="883"/>
      <c r="AR87" s="883"/>
      <c r="AS87" s="883"/>
      <c r="AT87" s="883"/>
      <c r="AU87" s="883"/>
      <c r="AV87" s="883"/>
      <c r="AW87" s="883"/>
      <c r="AX87" s="883"/>
      <c r="AY87" s="883"/>
      <c r="AZ87" s="884"/>
      <c r="BA87" s="884"/>
      <c r="BB87" s="884"/>
      <c r="BC87" s="884"/>
      <c r="BD87" s="885"/>
      <c r="BE87" s="229"/>
      <c r="BF87" s="229"/>
      <c r="BG87" s="229"/>
      <c r="BH87" s="229"/>
      <c r="BI87" s="229"/>
      <c r="BJ87" s="229"/>
      <c r="BK87" s="229"/>
      <c r="BL87" s="229"/>
      <c r="BM87" s="229"/>
      <c r="BN87" s="229"/>
      <c r="BO87" s="229"/>
      <c r="BP87" s="229"/>
      <c r="BQ87" s="226">
        <v>81</v>
      </c>
      <c r="BR87" s="231"/>
      <c r="BS87" s="858"/>
      <c r="BT87" s="859"/>
      <c r="BU87" s="859"/>
      <c r="BV87" s="859"/>
      <c r="BW87" s="859"/>
      <c r="BX87" s="859"/>
      <c r="BY87" s="859"/>
      <c r="BZ87" s="859"/>
      <c r="CA87" s="859"/>
      <c r="CB87" s="859"/>
      <c r="CC87" s="859"/>
      <c r="CD87" s="859"/>
      <c r="CE87" s="859"/>
      <c r="CF87" s="859"/>
      <c r="CG87" s="864"/>
      <c r="CH87" s="861"/>
      <c r="CI87" s="862"/>
      <c r="CJ87" s="862"/>
      <c r="CK87" s="862"/>
      <c r="CL87" s="863"/>
      <c r="CM87" s="861"/>
      <c r="CN87" s="862"/>
      <c r="CO87" s="862"/>
      <c r="CP87" s="862"/>
      <c r="CQ87" s="863"/>
      <c r="CR87" s="861"/>
      <c r="CS87" s="862"/>
      <c r="CT87" s="862"/>
      <c r="CU87" s="862"/>
      <c r="CV87" s="863"/>
      <c r="CW87" s="861"/>
      <c r="CX87" s="862"/>
      <c r="CY87" s="862"/>
      <c r="CZ87" s="862"/>
      <c r="DA87" s="863"/>
      <c r="DB87" s="861"/>
      <c r="DC87" s="862"/>
      <c r="DD87" s="862"/>
      <c r="DE87" s="862"/>
      <c r="DF87" s="863"/>
      <c r="DG87" s="861"/>
      <c r="DH87" s="862"/>
      <c r="DI87" s="862"/>
      <c r="DJ87" s="862"/>
      <c r="DK87" s="863"/>
      <c r="DL87" s="861"/>
      <c r="DM87" s="862"/>
      <c r="DN87" s="862"/>
      <c r="DO87" s="862"/>
      <c r="DP87" s="863"/>
      <c r="DQ87" s="861"/>
      <c r="DR87" s="862"/>
      <c r="DS87" s="862"/>
      <c r="DT87" s="862"/>
      <c r="DU87" s="863"/>
      <c r="DV87" s="858"/>
      <c r="DW87" s="859"/>
      <c r="DX87" s="859"/>
      <c r="DY87" s="859"/>
      <c r="DZ87" s="860"/>
      <c r="EA87" s="218"/>
    </row>
    <row r="88" spans="1:131" ht="26.25" customHeight="1" thickBot="1" x14ac:dyDescent="0.2">
      <c r="A88" s="228" t="s">
        <v>376</v>
      </c>
      <c r="B88" s="789" t="s">
        <v>405</v>
      </c>
      <c r="C88" s="790"/>
      <c r="D88" s="790"/>
      <c r="E88" s="790"/>
      <c r="F88" s="790"/>
      <c r="G88" s="790"/>
      <c r="H88" s="790"/>
      <c r="I88" s="790"/>
      <c r="J88" s="790"/>
      <c r="K88" s="790"/>
      <c r="L88" s="790"/>
      <c r="M88" s="790"/>
      <c r="N88" s="790"/>
      <c r="O88" s="790"/>
      <c r="P88" s="791"/>
      <c r="Q88" s="839"/>
      <c r="R88" s="840"/>
      <c r="S88" s="840"/>
      <c r="T88" s="840"/>
      <c r="U88" s="840"/>
      <c r="V88" s="840"/>
      <c r="W88" s="840"/>
      <c r="X88" s="840"/>
      <c r="Y88" s="840"/>
      <c r="Z88" s="840"/>
      <c r="AA88" s="840"/>
      <c r="AB88" s="840"/>
      <c r="AC88" s="840"/>
      <c r="AD88" s="840"/>
      <c r="AE88" s="840"/>
      <c r="AF88" s="843">
        <f>SUM(AF68:AF87)</f>
        <v>9961</v>
      </c>
      <c r="AG88" s="843"/>
      <c r="AH88" s="843"/>
      <c r="AI88" s="843"/>
      <c r="AJ88" s="843"/>
      <c r="AK88" s="840"/>
      <c r="AL88" s="840"/>
      <c r="AM88" s="840"/>
      <c r="AN88" s="840"/>
      <c r="AO88" s="840"/>
      <c r="AP88" s="843">
        <f t="shared" ref="AP88" si="2">SUM(AP68:AP87)</f>
        <v>937</v>
      </c>
      <c r="AQ88" s="843"/>
      <c r="AR88" s="843"/>
      <c r="AS88" s="843"/>
      <c r="AT88" s="843"/>
      <c r="AU88" s="843">
        <f t="shared" ref="AU88" si="3">SUM(AU68:AU87)</f>
        <v>139</v>
      </c>
      <c r="AV88" s="843"/>
      <c r="AW88" s="843"/>
      <c r="AX88" s="843"/>
      <c r="AY88" s="843"/>
      <c r="AZ88" s="848"/>
      <c r="BA88" s="848"/>
      <c r="BB88" s="848"/>
      <c r="BC88" s="848"/>
      <c r="BD88" s="849"/>
      <c r="BE88" s="229"/>
      <c r="BF88" s="229"/>
      <c r="BG88" s="229"/>
      <c r="BH88" s="229"/>
      <c r="BI88" s="229"/>
      <c r="BJ88" s="229"/>
      <c r="BK88" s="229"/>
      <c r="BL88" s="229"/>
      <c r="BM88" s="229"/>
      <c r="BN88" s="229"/>
      <c r="BO88" s="229"/>
      <c r="BP88" s="229"/>
      <c r="BQ88" s="226">
        <v>82</v>
      </c>
      <c r="BR88" s="231"/>
      <c r="BS88" s="858"/>
      <c r="BT88" s="859"/>
      <c r="BU88" s="859"/>
      <c r="BV88" s="859"/>
      <c r="BW88" s="859"/>
      <c r="BX88" s="859"/>
      <c r="BY88" s="859"/>
      <c r="BZ88" s="859"/>
      <c r="CA88" s="859"/>
      <c r="CB88" s="859"/>
      <c r="CC88" s="859"/>
      <c r="CD88" s="859"/>
      <c r="CE88" s="859"/>
      <c r="CF88" s="859"/>
      <c r="CG88" s="864"/>
      <c r="CH88" s="861"/>
      <c r="CI88" s="862"/>
      <c r="CJ88" s="862"/>
      <c r="CK88" s="862"/>
      <c r="CL88" s="863"/>
      <c r="CM88" s="861"/>
      <c r="CN88" s="862"/>
      <c r="CO88" s="862"/>
      <c r="CP88" s="862"/>
      <c r="CQ88" s="863"/>
      <c r="CR88" s="861"/>
      <c r="CS88" s="862"/>
      <c r="CT88" s="862"/>
      <c r="CU88" s="862"/>
      <c r="CV88" s="863"/>
      <c r="CW88" s="861"/>
      <c r="CX88" s="862"/>
      <c r="CY88" s="862"/>
      <c r="CZ88" s="862"/>
      <c r="DA88" s="863"/>
      <c r="DB88" s="861"/>
      <c r="DC88" s="862"/>
      <c r="DD88" s="862"/>
      <c r="DE88" s="862"/>
      <c r="DF88" s="863"/>
      <c r="DG88" s="861"/>
      <c r="DH88" s="862"/>
      <c r="DI88" s="862"/>
      <c r="DJ88" s="862"/>
      <c r="DK88" s="863"/>
      <c r="DL88" s="861"/>
      <c r="DM88" s="862"/>
      <c r="DN88" s="862"/>
      <c r="DO88" s="862"/>
      <c r="DP88" s="863"/>
      <c r="DQ88" s="861"/>
      <c r="DR88" s="862"/>
      <c r="DS88" s="862"/>
      <c r="DT88" s="862"/>
      <c r="DU88" s="863"/>
      <c r="DV88" s="858"/>
      <c r="DW88" s="859"/>
      <c r="DX88" s="859"/>
      <c r="DY88" s="859"/>
      <c r="DZ88" s="860"/>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8"/>
      <c r="BT89" s="859"/>
      <c r="BU89" s="859"/>
      <c r="BV89" s="859"/>
      <c r="BW89" s="859"/>
      <c r="BX89" s="859"/>
      <c r="BY89" s="859"/>
      <c r="BZ89" s="859"/>
      <c r="CA89" s="859"/>
      <c r="CB89" s="859"/>
      <c r="CC89" s="859"/>
      <c r="CD89" s="859"/>
      <c r="CE89" s="859"/>
      <c r="CF89" s="859"/>
      <c r="CG89" s="864"/>
      <c r="CH89" s="861"/>
      <c r="CI89" s="862"/>
      <c r="CJ89" s="862"/>
      <c r="CK89" s="862"/>
      <c r="CL89" s="863"/>
      <c r="CM89" s="861"/>
      <c r="CN89" s="862"/>
      <c r="CO89" s="862"/>
      <c r="CP89" s="862"/>
      <c r="CQ89" s="863"/>
      <c r="CR89" s="861"/>
      <c r="CS89" s="862"/>
      <c r="CT89" s="862"/>
      <c r="CU89" s="862"/>
      <c r="CV89" s="863"/>
      <c r="CW89" s="861"/>
      <c r="CX89" s="862"/>
      <c r="CY89" s="862"/>
      <c r="CZ89" s="862"/>
      <c r="DA89" s="863"/>
      <c r="DB89" s="861"/>
      <c r="DC89" s="862"/>
      <c r="DD89" s="862"/>
      <c r="DE89" s="862"/>
      <c r="DF89" s="863"/>
      <c r="DG89" s="861"/>
      <c r="DH89" s="862"/>
      <c r="DI89" s="862"/>
      <c r="DJ89" s="862"/>
      <c r="DK89" s="863"/>
      <c r="DL89" s="861"/>
      <c r="DM89" s="862"/>
      <c r="DN89" s="862"/>
      <c r="DO89" s="862"/>
      <c r="DP89" s="863"/>
      <c r="DQ89" s="861"/>
      <c r="DR89" s="862"/>
      <c r="DS89" s="862"/>
      <c r="DT89" s="862"/>
      <c r="DU89" s="863"/>
      <c r="DV89" s="858"/>
      <c r="DW89" s="859"/>
      <c r="DX89" s="859"/>
      <c r="DY89" s="859"/>
      <c r="DZ89" s="860"/>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8"/>
      <c r="BT90" s="859"/>
      <c r="BU90" s="859"/>
      <c r="BV90" s="859"/>
      <c r="BW90" s="859"/>
      <c r="BX90" s="859"/>
      <c r="BY90" s="859"/>
      <c r="BZ90" s="859"/>
      <c r="CA90" s="859"/>
      <c r="CB90" s="859"/>
      <c r="CC90" s="859"/>
      <c r="CD90" s="859"/>
      <c r="CE90" s="859"/>
      <c r="CF90" s="859"/>
      <c r="CG90" s="864"/>
      <c r="CH90" s="861"/>
      <c r="CI90" s="862"/>
      <c r="CJ90" s="862"/>
      <c r="CK90" s="862"/>
      <c r="CL90" s="863"/>
      <c r="CM90" s="861"/>
      <c r="CN90" s="862"/>
      <c r="CO90" s="862"/>
      <c r="CP90" s="862"/>
      <c r="CQ90" s="863"/>
      <c r="CR90" s="861"/>
      <c r="CS90" s="862"/>
      <c r="CT90" s="862"/>
      <c r="CU90" s="862"/>
      <c r="CV90" s="863"/>
      <c r="CW90" s="861"/>
      <c r="CX90" s="862"/>
      <c r="CY90" s="862"/>
      <c r="CZ90" s="862"/>
      <c r="DA90" s="863"/>
      <c r="DB90" s="861"/>
      <c r="DC90" s="862"/>
      <c r="DD90" s="862"/>
      <c r="DE90" s="862"/>
      <c r="DF90" s="863"/>
      <c r="DG90" s="861"/>
      <c r="DH90" s="862"/>
      <c r="DI90" s="862"/>
      <c r="DJ90" s="862"/>
      <c r="DK90" s="863"/>
      <c r="DL90" s="861"/>
      <c r="DM90" s="862"/>
      <c r="DN90" s="862"/>
      <c r="DO90" s="862"/>
      <c r="DP90" s="863"/>
      <c r="DQ90" s="861"/>
      <c r="DR90" s="862"/>
      <c r="DS90" s="862"/>
      <c r="DT90" s="862"/>
      <c r="DU90" s="863"/>
      <c r="DV90" s="858"/>
      <c r="DW90" s="859"/>
      <c r="DX90" s="859"/>
      <c r="DY90" s="859"/>
      <c r="DZ90" s="860"/>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8"/>
      <c r="BT91" s="859"/>
      <c r="BU91" s="859"/>
      <c r="BV91" s="859"/>
      <c r="BW91" s="859"/>
      <c r="BX91" s="859"/>
      <c r="BY91" s="859"/>
      <c r="BZ91" s="859"/>
      <c r="CA91" s="859"/>
      <c r="CB91" s="859"/>
      <c r="CC91" s="859"/>
      <c r="CD91" s="859"/>
      <c r="CE91" s="859"/>
      <c r="CF91" s="859"/>
      <c r="CG91" s="864"/>
      <c r="CH91" s="861"/>
      <c r="CI91" s="862"/>
      <c r="CJ91" s="862"/>
      <c r="CK91" s="862"/>
      <c r="CL91" s="863"/>
      <c r="CM91" s="861"/>
      <c r="CN91" s="862"/>
      <c r="CO91" s="862"/>
      <c r="CP91" s="862"/>
      <c r="CQ91" s="863"/>
      <c r="CR91" s="861"/>
      <c r="CS91" s="862"/>
      <c r="CT91" s="862"/>
      <c r="CU91" s="862"/>
      <c r="CV91" s="863"/>
      <c r="CW91" s="861"/>
      <c r="CX91" s="862"/>
      <c r="CY91" s="862"/>
      <c r="CZ91" s="862"/>
      <c r="DA91" s="863"/>
      <c r="DB91" s="861"/>
      <c r="DC91" s="862"/>
      <c r="DD91" s="862"/>
      <c r="DE91" s="862"/>
      <c r="DF91" s="863"/>
      <c r="DG91" s="861"/>
      <c r="DH91" s="862"/>
      <c r="DI91" s="862"/>
      <c r="DJ91" s="862"/>
      <c r="DK91" s="863"/>
      <c r="DL91" s="861"/>
      <c r="DM91" s="862"/>
      <c r="DN91" s="862"/>
      <c r="DO91" s="862"/>
      <c r="DP91" s="863"/>
      <c r="DQ91" s="861"/>
      <c r="DR91" s="862"/>
      <c r="DS91" s="862"/>
      <c r="DT91" s="862"/>
      <c r="DU91" s="863"/>
      <c r="DV91" s="858"/>
      <c r="DW91" s="859"/>
      <c r="DX91" s="859"/>
      <c r="DY91" s="859"/>
      <c r="DZ91" s="860"/>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8"/>
      <c r="BT92" s="859"/>
      <c r="BU92" s="859"/>
      <c r="BV92" s="859"/>
      <c r="BW92" s="859"/>
      <c r="BX92" s="859"/>
      <c r="BY92" s="859"/>
      <c r="BZ92" s="859"/>
      <c r="CA92" s="859"/>
      <c r="CB92" s="859"/>
      <c r="CC92" s="859"/>
      <c r="CD92" s="859"/>
      <c r="CE92" s="859"/>
      <c r="CF92" s="859"/>
      <c r="CG92" s="864"/>
      <c r="CH92" s="861"/>
      <c r="CI92" s="862"/>
      <c r="CJ92" s="862"/>
      <c r="CK92" s="862"/>
      <c r="CL92" s="863"/>
      <c r="CM92" s="861"/>
      <c r="CN92" s="862"/>
      <c r="CO92" s="862"/>
      <c r="CP92" s="862"/>
      <c r="CQ92" s="863"/>
      <c r="CR92" s="861"/>
      <c r="CS92" s="862"/>
      <c r="CT92" s="862"/>
      <c r="CU92" s="862"/>
      <c r="CV92" s="863"/>
      <c r="CW92" s="861"/>
      <c r="CX92" s="862"/>
      <c r="CY92" s="862"/>
      <c r="CZ92" s="862"/>
      <c r="DA92" s="863"/>
      <c r="DB92" s="861"/>
      <c r="DC92" s="862"/>
      <c r="DD92" s="862"/>
      <c r="DE92" s="862"/>
      <c r="DF92" s="863"/>
      <c r="DG92" s="861"/>
      <c r="DH92" s="862"/>
      <c r="DI92" s="862"/>
      <c r="DJ92" s="862"/>
      <c r="DK92" s="863"/>
      <c r="DL92" s="861"/>
      <c r="DM92" s="862"/>
      <c r="DN92" s="862"/>
      <c r="DO92" s="862"/>
      <c r="DP92" s="863"/>
      <c r="DQ92" s="861"/>
      <c r="DR92" s="862"/>
      <c r="DS92" s="862"/>
      <c r="DT92" s="862"/>
      <c r="DU92" s="863"/>
      <c r="DV92" s="858"/>
      <c r="DW92" s="859"/>
      <c r="DX92" s="859"/>
      <c r="DY92" s="859"/>
      <c r="DZ92" s="860"/>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8"/>
      <c r="BT93" s="859"/>
      <c r="BU93" s="859"/>
      <c r="BV93" s="859"/>
      <c r="BW93" s="859"/>
      <c r="BX93" s="859"/>
      <c r="BY93" s="859"/>
      <c r="BZ93" s="859"/>
      <c r="CA93" s="859"/>
      <c r="CB93" s="859"/>
      <c r="CC93" s="859"/>
      <c r="CD93" s="859"/>
      <c r="CE93" s="859"/>
      <c r="CF93" s="859"/>
      <c r="CG93" s="864"/>
      <c r="CH93" s="861"/>
      <c r="CI93" s="862"/>
      <c r="CJ93" s="862"/>
      <c r="CK93" s="862"/>
      <c r="CL93" s="863"/>
      <c r="CM93" s="861"/>
      <c r="CN93" s="862"/>
      <c r="CO93" s="862"/>
      <c r="CP93" s="862"/>
      <c r="CQ93" s="863"/>
      <c r="CR93" s="861"/>
      <c r="CS93" s="862"/>
      <c r="CT93" s="862"/>
      <c r="CU93" s="862"/>
      <c r="CV93" s="863"/>
      <c r="CW93" s="861"/>
      <c r="CX93" s="862"/>
      <c r="CY93" s="862"/>
      <c r="CZ93" s="862"/>
      <c r="DA93" s="863"/>
      <c r="DB93" s="861"/>
      <c r="DC93" s="862"/>
      <c r="DD93" s="862"/>
      <c r="DE93" s="862"/>
      <c r="DF93" s="863"/>
      <c r="DG93" s="861"/>
      <c r="DH93" s="862"/>
      <c r="DI93" s="862"/>
      <c r="DJ93" s="862"/>
      <c r="DK93" s="863"/>
      <c r="DL93" s="861"/>
      <c r="DM93" s="862"/>
      <c r="DN93" s="862"/>
      <c r="DO93" s="862"/>
      <c r="DP93" s="863"/>
      <c r="DQ93" s="861"/>
      <c r="DR93" s="862"/>
      <c r="DS93" s="862"/>
      <c r="DT93" s="862"/>
      <c r="DU93" s="863"/>
      <c r="DV93" s="858"/>
      <c r="DW93" s="859"/>
      <c r="DX93" s="859"/>
      <c r="DY93" s="859"/>
      <c r="DZ93" s="860"/>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8"/>
      <c r="BT94" s="859"/>
      <c r="BU94" s="859"/>
      <c r="BV94" s="859"/>
      <c r="BW94" s="859"/>
      <c r="BX94" s="859"/>
      <c r="BY94" s="859"/>
      <c r="BZ94" s="859"/>
      <c r="CA94" s="859"/>
      <c r="CB94" s="859"/>
      <c r="CC94" s="859"/>
      <c r="CD94" s="859"/>
      <c r="CE94" s="859"/>
      <c r="CF94" s="859"/>
      <c r="CG94" s="864"/>
      <c r="CH94" s="861"/>
      <c r="CI94" s="862"/>
      <c r="CJ94" s="862"/>
      <c r="CK94" s="862"/>
      <c r="CL94" s="863"/>
      <c r="CM94" s="861"/>
      <c r="CN94" s="862"/>
      <c r="CO94" s="862"/>
      <c r="CP94" s="862"/>
      <c r="CQ94" s="863"/>
      <c r="CR94" s="861"/>
      <c r="CS94" s="862"/>
      <c r="CT94" s="862"/>
      <c r="CU94" s="862"/>
      <c r="CV94" s="863"/>
      <c r="CW94" s="861"/>
      <c r="CX94" s="862"/>
      <c r="CY94" s="862"/>
      <c r="CZ94" s="862"/>
      <c r="DA94" s="863"/>
      <c r="DB94" s="861"/>
      <c r="DC94" s="862"/>
      <c r="DD94" s="862"/>
      <c r="DE94" s="862"/>
      <c r="DF94" s="863"/>
      <c r="DG94" s="861"/>
      <c r="DH94" s="862"/>
      <c r="DI94" s="862"/>
      <c r="DJ94" s="862"/>
      <c r="DK94" s="863"/>
      <c r="DL94" s="861"/>
      <c r="DM94" s="862"/>
      <c r="DN94" s="862"/>
      <c r="DO94" s="862"/>
      <c r="DP94" s="863"/>
      <c r="DQ94" s="861"/>
      <c r="DR94" s="862"/>
      <c r="DS94" s="862"/>
      <c r="DT94" s="862"/>
      <c r="DU94" s="863"/>
      <c r="DV94" s="858"/>
      <c r="DW94" s="859"/>
      <c r="DX94" s="859"/>
      <c r="DY94" s="859"/>
      <c r="DZ94" s="860"/>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8"/>
      <c r="BT95" s="859"/>
      <c r="BU95" s="859"/>
      <c r="BV95" s="859"/>
      <c r="BW95" s="859"/>
      <c r="BX95" s="859"/>
      <c r="BY95" s="859"/>
      <c r="BZ95" s="859"/>
      <c r="CA95" s="859"/>
      <c r="CB95" s="859"/>
      <c r="CC95" s="859"/>
      <c r="CD95" s="859"/>
      <c r="CE95" s="859"/>
      <c r="CF95" s="859"/>
      <c r="CG95" s="864"/>
      <c r="CH95" s="861"/>
      <c r="CI95" s="862"/>
      <c r="CJ95" s="862"/>
      <c r="CK95" s="862"/>
      <c r="CL95" s="863"/>
      <c r="CM95" s="861"/>
      <c r="CN95" s="862"/>
      <c r="CO95" s="862"/>
      <c r="CP95" s="862"/>
      <c r="CQ95" s="863"/>
      <c r="CR95" s="861"/>
      <c r="CS95" s="862"/>
      <c r="CT95" s="862"/>
      <c r="CU95" s="862"/>
      <c r="CV95" s="863"/>
      <c r="CW95" s="861"/>
      <c r="CX95" s="862"/>
      <c r="CY95" s="862"/>
      <c r="CZ95" s="862"/>
      <c r="DA95" s="863"/>
      <c r="DB95" s="861"/>
      <c r="DC95" s="862"/>
      <c r="DD95" s="862"/>
      <c r="DE95" s="862"/>
      <c r="DF95" s="863"/>
      <c r="DG95" s="861"/>
      <c r="DH95" s="862"/>
      <c r="DI95" s="862"/>
      <c r="DJ95" s="862"/>
      <c r="DK95" s="863"/>
      <c r="DL95" s="861"/>
      <c r="DM95" s="862"/>
      <c r="DN95" s="862"/>
      <c r="DO95" s="862"/>
      <c r="DP95" s="863"/>
      <c r="DQ95" s="861"/>
      <c r="DR95" s="862"/>
      <c r="DS95" s="862"/>
      <c r="DT95" s="862"/>
      <c r="DU95" s="863"/>
      <c r="DV95" s="858"/>
      <c r="DW95" s="859"/>
      <c r="DX95" s="859"/>
      <c r="DY95" s="859"/>
      <c r="DZ95" s="860"/>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8"/>
      <c r="BT96" s="859"/>
      <c r="BU96" s="859"/>
      <c r="BV96" s="859"/>
      <c r="BW96" s="859"/>
      <c r="BX96" s="859"/>
      <c r="BY96" s="859"/>
      <c r="BZ96" s="859"/>
      <c r="CA96" s="859"/>
      <c r="CB96" s="859"/>
      <c r="CC96" s="859"/>
      <c r="CD96" s="859"/>
      <c r="CE96" s="859"/>
      <c r="CF96" s="859"/>
      <c r="CG96" s="864"/>
      <c r="CH96" s="861"/>
      <c r="CI96" s="862"/>
      <c r="CJ96" s="862"/>
      <c r="CK96" s="862"/>
      <c r="CL96" s="863"/>
      <c r="CM96" s="861"/>
      <c r="CN96" s="862"/>
      <c r="CO96" s="862"/>
      <c r="CP96" s="862"/>
      <c r="CQ96" s="863"/>
      <c r="CR96" s="861"/>
      <c r="CS96" s="862"/>
      <c r="CT96" s="862"/>
      <c r="CU96" s="862"/>
      <c r="CV96" s="863"/>
      <c r="CW96" s="861"/>
      <c r="CX96" s="862"/>
      <c r="CY96" s="862"/>
      <c r="CZ96" s="862"/>
      <c r="DA96" s="863"/>
      <c r="DB96" s="861"/>
      <c r="DC96" s="862"/>
      <c r="DD96" s="862"/>
      <c r="DE96" s="862"/>
      <c r="DF96" s="863"/>
      <c r="DG96" s="861"/>
      <c r="DH96" s="862"/>
      <c r="DI96" s="862"/>
      <c r="DJ96" s="862"/>
      <c r="DK96" s="863"/>
      <c r="DL96" s="861"/>
      <c r="DM96" s="862"/>
      <c r="DN96" s="862"/>
      <c r="DO96" s="862"/>
      <c r="DP96" s="863"/>
      <c r="DQ96" s="861"/>
      <c r="DR96" s="862"/>
      <c r="DS96" s="862"/>
      <c r="DT96" s="862"/>
      <c r="DU96" s="863"/>
      <c r="DV96" s="858"/>
      <c r="DW96" s="859"/>
      <c r="DX96" s="859"/>
      <c r="DY96" s="859"/>
      <c r="DZ96" s="860"/>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8"/>
      <c r="BT97" s="859"/>
      <c r="BU97" s="859"/>
      <c r="BV97" s="859"/>
      <c r="BW97" s="859"/>
      <c r="BX97" s="859"/>
      <c r="BY97" s="859"/>
      <c r="BZ97" s="859"/>
      <c r="CA97" s="859"/>
      <c r="CB97" s="859"/>
      <c r="CC97" s="859"/>
      <c r="CD97" s="859"/>
      <c r="CE97" s="859"/>
      <c r="CF97" s="859"/>
      <c r="CG97" s="864"/>
      <c r="CH97" s="861"/>
      <c r="CI97" s="862"/>
      <c r="CJ97" s="862"/>
      <c r="CK97" s="862"/>
      <c r="CL97" s="863"/>
      <c r="CM97" s="861"/>
      <c r="CN97" s="862"/>
      <c r="CO97" s="862"/>
      <c r="CP97" s="862"/>
      <c r="CQ97" s="863"/>
      <c r="CR97" s="861"/>
      <c r="CS97" s="862"/>
      <c r="CT97" s="862"/>
      <c r="CU97" s="862"/>
      <c r="CV97" s="863"/>
      <c r="CW97" s="861"/>
      <c r="CX97" s="862"/>
      <c r="CY97" s="862"/>
      <c r="CZ97" s="862"/>
      <c r="DA97" s="863"/>
      <c r="DB97" s="861"/>
      <c r="DC97" s="862"/>
      <c r="DD97" s="862"/>
      <c r="DE97" s="862"/>
      <c r="DF97" s="863"/>
      <c r="DG97" s="861"/>
      <c r="DH97" s="862"/>
      <c r="DI97" s="862"/>
      <c r="DJ97" s="862"/>
      <c r="DK97" s="863"/>
      <c r="DL97" s="861"/>
      <c r="DM97" s="862"/>
      <c r="DN97" s="862"/>
      <c r="DO97" s="862"/>
      <c r="DP97" s="863"/>
      <c r="DQ97" s="861"/>
      <c r="DR97" s="862"/>
      <c r="DS97" s="862"/>
      <c r="DT97" s="862"/>
      <c r="DU97" s="863"/>
      <c r="DV97" s="858"/>
      <c r="DW97" s="859"/>
      <c r="DX97" s="859"/>
      <c r="DY97" s="859"/>
      <c r="DZ97" s="860"/>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8"/>
      <c r="BT98" s="859"/>
      <c r="BU98" s="859"/>
      <c r="BV98" s="859"/>
      <c r="BW98" s="859"/>
      <c r="BX98" s="859"/>
      <c r="BY98" s="859"/>
      <c r="BZ98" s="859"/>
      <c r="CA98" s="859"/>
      <c r="CB98" s="859"/>
      <c r="CC98" s="859"/>
      <c r="CD98" s="859"/>
      <c r="CE98" s="859"/>
      <c r="CF98" s="859"/>
      <c r="CG98" s="864"/>
      <c r="CH98" s="861"/>
      <c r="CI98" s="862"/>
      <c r="CJ98" s="862"/>
      <c r="CK98" s="862"/>
      <c r="CL98" s="863"/>
      <c r="CM98" s="861"/>
      <c r="CN98" s="862"/>
      <c r="CO98" s="862"/>
      <c r="CP98" s="862"/>
      <c r="CQ98" s="863"/>
      <c r="CR98" s="861"/>
      <c r="CS98" s="862"/>
      <c r="CT98" s="862"/>
      <c r="CU98" s="862"/>
      <c r="CV98" s="863"/>
      <c r="CW98" s="861"/>
      <c r="CX98" s="862"/>
      <c r="CY98" s="862"/>
      <c r="CZ98" s="862"/>
      <c r="DA98" s="863"/>
      <c r="DB98" s="861"/>
      <c r="DC98" s="862"/>
      <c r="DD98" s="862"/>
      <c r="DE98" s="862"/>
      <c r="DF98" s="863"/>
      <c r="DG98" s="861"/>
      <c r="DH98" s="862"/>
      <c r="DI98" s="862"/>
      <c r="DJ98" s="862"/>
      <c r="DK98" s="863"/>
      <c r="DL98" s="861"/>
      <c r="DM98" s="862"/>
      <c r="DN98" s="862"/>
      <c r="DO98" s="862"/>
      <c r="DP98" s="863"/>
      <c r="DQ98" s="861"/>
      <c r="DR98" s="862"/>
      <c r="DS98" s="862"/>
      <c r="DT98" s="862"/>
      <c r="DU98" s="863"/>
      <c r="DV98" s="858"/>
      <c r="DW98" s="859"/>
      <c r="DX98" s="859"/>
      <c r="DY98" s="859"/>
      <c r="DZ98" s="860"/>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8"/>
      <c r="BT99" s="859"/>
      <c r="BU99" s="859"/>
      <c r="BV99" s="859"/>
      <c r="BW99" s="859"/>
      <c r="BX99" s="859"/>
      <c r="BY99" s="859"/>
      <c r="BZ99" s="859"/>
      <c r="CA99" s="859"/>
      <c r="CB99" s="859"/>
      <c r="CC99" s="859"/>
      <c r="CD99" s="859"/>
      <c r="CE99" s="859"/>
      <c r="CF99" s="859"/>
      <c r="CG99" s="864"/>
      <c r="CH99" s="861"/>
      <c r="CI99" s="862"/>
      <c r="CJ99" s="862"/>
      <c r="CK99" s="862"/>
      <c r="CL99" s="863"/>
      <c r="CM99" s="861"/>
      <c r="CN99" s="862"/>
      <c r="CO99" s="862"/>
      <c r="CP99" s="862"/>
      <c r="CQ99" s="863"/>
      <c r="CR99" s="861"/>
      <c r="CS99" s="862"/>
      <c r="CT99" s="862"/>
      <c r="CU99" s="862"/>
      <c r="CV99" s="863"/>
      <c r="CW99" s="861"/>
      <c r="CX99" s="862"/>
      <c r="CY99" s="862"/>
      <c r="CZ99" s="862"/>
      <c r="DA99" s="863"/>
      <c r="DB99" s="861"/>
      <c r="DC99" s="862"/>
      <c r="DD99" s="862"/>
      <c r="DE99" s="862"/>
      <c r="DF99" s="863"/>
      <c r="DG99" s="861"/>
      <c r="DH99" s="862"/>
      <c r="DI99" s="862"/>
      <c r="DJ99" s="862"/>
      <c r="DK99" s="863"/>
      <c r="DL99" s="861"/>
      <c r="DM99" s="862"/>
      <c r="DN99" s="862"/>
      <c r="DO99" s="862"/>
      <c r="DP99" s="863"/>
      <c r="DQ99" s="861"/>
      <c r="DR99" s="862"/>
      <c r="DS99" s="862"/>
      <c r="DT99" s="862"/>
      <c r="DU99" s="863"/>
      <c r="DV99" s="858"/>
      <c r="DW99" s="859"/>
      <c r="DX99" s="859"/>
      <c r="DY99" s="859"/>
      <c r="DZ99" s="860"/>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8"/>
      <c r="BT100" s="859"/>
      <c r="BU100" s="859"/>
      <c r="BV100" s="859"/>
      <c r="BW100" s="859"/>
      <c r="BX100" s="859"/>
      <c r="BY100" s="859"/>
      <c r="BZ100" s="859"/>
      <c r="CA100" s="859"/>
      <c r="CB100" s="859"/>
      <c r="CC100" s="859"/>
      <c r="CD100" s="859"/>
      <c r="CE100" s="859"/>
      <c r="CF100" s="859"/>
      <c r="CG100" s="864"/>
      <c r="CH100" s="861"/>
      <c r="CI100" s="862"/>
      <c r="CJ100" s="862"/>
      <c r="CK100" s="862"/>
      <c r="CL100" s="863"/>
      <c r="CM100" s="861"/>
      <c r="CN100" s="862"/>
      <c r="CO100" s="862"/>
      <c r="CP100" s="862"/>
      <c r="CQ100" s="863"/>
      <c r="CR100" s="861"/>
      <c r="CS100" s="862"/>
      <c r="CT100" s="862"/>
      <c r="CU100" s="862"/>
      <c r="CV100" s="863"/>
      <c r="CW100" s="861"/>
      <c r="CX100" s="862"/>
      <c r="CY100" s="862"/>
      <c r="CZ100" s="862"/>
      <c r="DA100" s="863"/>
      <c r="DB100" s="861"/>
      <c r="DC100" s="862"/>
      <c r="DD100" s="862"/>
      <c r="DE100" s="862"/>
      <c r="DF100" s="863"/>
      <c r="DG100" s="861"/>
      <c r="DH100" s="862"/>
      <c r="DI100" s="862"/>
      <c r="DJ100" s="862"/>
      <c r="DK100" s="863"/>
      <c r="DL100" s="861"/>
      <c r="DM100" s="862"/>
      <c r="DN100" s="862"/>
      <c r="DO100" s="862"/>
      <c r="DP100" s="863"/>
      <c r="DQ100" s="861"/>
      <c r="DR100" s="862"/>
      <c r="DS100" s="862"/>
      <c r="DT100" s="862"/>
      <c r="DU100" s="863"/>
      <c r="DV100" s="858"/>
      <c r="DW100" s="859"/>
      <c r="DX100" s="859"/>
      <c r="DY100" s="859"/>
      <c r="DZ100" s="860"/>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8"/>
      <c r="BT101" s="859"/>
      <c r="BU101" s="859"/>
      <c r="BV101" s="859"/>
      <c r="BW101" s="859"/>
      <c r="BX101" s="859"/>
      <c r="BY101" s="859"/>
      <c r="BZ101" s="859"/>
      <c r="CA101" s="859"/>
      <c r="CB101" s="859"/>
      <c r="CC101" s="859"/>
      <c r="CD101" s="859"/>
      <c r="CE101" s="859"/>
      <c r="CF101" s="859"/>
      <c r="CG101" s="864"/>
      <c r="CH101" s="861"/>
      <c r="CI101" s="862"/>
      <c r="CJ101" s="862"/>
      <c r="CK101" s="862"/>
      <c r="CL101" s="863"/>
      <c r="CM101" s="861"/>
      <c r="CN101" s="862"/>
      <c r="CO101" s="862"/>
      <c r="CP101" s="862"/>
      <c r="CQ101" s="863"/>
      <c r="CR101" s="861"/>
      <c r="CS101" s="862"/>
      <c r="CT101" s="862"/>
      <c r="CU101" s="862"/>
      <c r="CV101" s="863"/>
      <c r="CW101" s="861"/>
      <c r="CX101" s="862"/>
      <c r="CY101" s="862"/>
      <c r="CZ101" s="862"/>
      <c r="DA101" s="863"/>
      <c r="DB101" s="861"/>
      <c r="DC101" s="862"/>
      <c r="DD101" s="862"/>
      <c r="DE101" s="862"/>
      <c r="DF101" s="863"/>
      <c r="DG101" s="861"/>
      <c r="DH101" s="862"/>
      <c r="DI101" s="862"/>
      <c r="DJ101" s="862"/>
      <c r="DK101" s="863"/>
      <c r="DL101" s="861"/>
      <c r="DM101" s="862"/>
      <c r="DN101" s="862"/>
      <c r="DO101" s="862"/>
      <c r="DP101" s="863"/>
      <c r="DQ101" s="861"/>
      <c r="DR101" s="862"/>
      <c r="DS101" s="862"/>
      <c r="DT101" s="862"/>
      <c r="DU101" s="863"/>
      <c r="DV101" s="858"/>
      <c r="DW101" s="859"/>
      <c r="DX101" s="859"/>
      <c r="DY101" s="859"/>
      <c r="DZ101" s="860"/>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406</v>
      </c>
      <c r="BS102" s="790"/>
      <c r="BT102" s="790"/>
      <c r="BU102" s="790"/>
      <c r="BV102" s="790"/>
      <c r="BW102" s="790"/>
      <c r="BX102" s="790"/>
      <c r="BY102" s="790"/>
      <c r="BZ102" s="790"/>
      <c r="CA102" s="790"/>
      <c r="CB102" s="790"/>
      <c r="CC102" s="790"/>
      <c r="CD102" s="790"/>
      <c r="CE102" s="790"/>
      <c r="CF102" s="790"/>
      <c r="CG102" s="791"/>
      <c r="CH102" s="886"/>
      <c r="CI102" s="887"/>
      <c r="CJ102" s="887"/>
      <c r="CK102" s="887"/>
      <c r="CL102" s="888"/>
      <c r="CM102" s="886"/>
      <c r="CN102" s="887"/>
      <c r="CO102" s="887"/>
      <c r="CP102" s="887"/>
      <c r="CQ102" s="888"/>
      <c r="CR102" s="889">
        <f>SUM(CR7:CV88)</f>
        <v>5</v>
      </c>
      <c r="CS102" s="851"/>
      <c r="CT102" s="851"/>
      <c r="CU102" s="851"/>
      <c r="CV102" s="890"/>
      <c r="CW102" s="889">
        <f t="shared" ref="CW102" si="4">SUM(CW7:DA88)</f>
        <v>5</v>
      </c>
      <c r="CX102" s="851"/>
      <c r="CY102" s="851"/>
      <c r="CZ102" s="851"/>
      <c r="DA102" s="890"/>
      <c r="DB102" s="889" t="s">
        <v>491</v>
      </c>
      <c r="DC102" s="851"/>
      <c r="DD102" s="851"/>
      <c r="DE102" s="851"/>
      <c r="DF102" s="890"/>
      <c r="DG102" s="889" t="s">
        <v>491</v>
      </c>
      <c r="DH102" s="851"/>
      <c r="DI102" s="851"/>
      <c r="DJ102" s="851"/>
      <c r="DK102" s="890"/>
      <c r="DL102" s="889" t="s">
        <v>491</v>
      </c>
      <c r="DM102" s="851"/>
      <c r="DN102" s="851"/>
      <c r="DO102" s="851"/>
      <c r="DP102" s="890"/>
      <c r="DQ102" s="889" t="s">
        <v>491</v>
      </c>
      <c r="DR102" s="851"/>
      <c r="DS102" s="851"/>
      <c r="DT102" s="851"/>
      <c r="DU102" s="890"/>
      <c r="DV102" s="789"/>
      <c r="DW102" s="790"/>
      <c r="DX102" s="790"/>
      <c r="DY102" s="790"/>
      <c r="DZ102" s="913"/>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4" t="s">
        <v>407</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5" t="s">
        <v>408</v>
      </c>
      <c r="BR104" s="915"/>
      <c r="BS104" s="915"/>
      <c r="BT104" s="915"/>
      <c r="BU104" s="915"/>
      <c r="BV104" s="915"/>
      <c r="BW104" s="915"/>
      <c r="BX104" s="915"/>
      <c r="BY104" s="915"/>
      <c r="BZ104" s="915"/>
      <c r="CA104" s="915"/>
      <c r="CB104" s="915"/>
      <c r="CC104" s="915"/>
      <c r="CD104" s="915"/>
      <c r="CE104" s="915"/>
      <c r="CF104" s="915"/>
      <c r="CG104" s="915"/>
      <c r="CH104" s="915"/>
      <c r="CI104" s="915"/>
      <c r="CJ104" s="915"/>
      <c r="CK104" s="915"/>
      <c r="CL104" s="915"/>
      <c r="CM104" s="915"/>
      <c r="CN104" s="915"/>
      <c r="CO104" s="915"/>
      <c r="CP104" s="915"/>
      <c r="CQ104" s="915"/>
      <c r="CR104" s="915"/>
      <c r="CS104" s="915"/>
      <c r="CT104" s="915"/>
      <c r="CU104" s="915"/>
      <c r="CV104" s="915"/>
      <c r="CW104" s="915"/>
      <c r="CX104" s="915"/>
      <c r="CY104" s="915"/>
      <c r="CZ104" s="915"/>
      <c r="DA104" s="915"/>
      <c r="DB104" s="915"/>
      <c r="DC104" s="915"/>
      <c r="DD104" s="915"/>
      <c r="DE104" s="915"/>
      <c r="DF104" s="915"/>
      <c r="DG104" s="915"/>
      <c r="DH104" s="915"/>
      <c r="DI104" s="915"/>
      <c r="DJ104" s="915"/>
      <c r="DK104" s="915"/>
      <c r="DL104" s="915"/>
      <c r="DM104" s="915"/>
      <c r="DN104" s="915"/>
      <c r="DO104" s="915"/>
      <c r="DP104" s="915"/>
      <c r="DQ104" s="915"/>
      <c r="DR104" s="915"/>
      <c r="DS104" s="915"/>
      <c r="DT104" s="915"/>
      <c r="DU104" s="915"/>
      <c r="DV104" s="915"/>
      <c r="DW104" s="915"/>
      <c r="DX104" s="915"/>
      <c r="DY104" s="915"/>
      <c r="DZ104" s="915"/>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6" t="s">
        <v>411</v>
      </c>
      <c r="B108" s="917"/>
      <c r="C108" s="917"/>
      <c r="D108" s="917"/>
      <c r="E108" s="917"/>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7"/>
      <c r="AK108" s="917"/>
      <c r="AL108" s="917"/>
      <c r="AM108" s="917"/>
      <c r="AN108" s="917"/>
      <c r="AO108" s="917"/>
      <c r="AP108" s="917"/>
      <c r="AQ108" s="917"/>
      <c r="AR108" s="917"/>
      <c r="AS108" s="917"/>
      <c r="AT108" s="918"/>
      <c r="AU108" s="916" t="s">
        <v>412</v>
      </c>
      <c r="AV108" s="917"/>
      <c r="AW108" s="917"/>
      <c r="AX108" s="917"/>
      <c r="AY108" s="917"/>
      <c r="AZ108" s="917"/>
      <c r="BA108" s="917"/>
      <c r="BB108" s="917"/>
      <c r="BC108" s="917"/>
      <c r="BD108" s="917"/>
      <c r="BE108" s="917"/>
      <c r="BF108" s="917"/>
      <c r="BG108" s="917"/>
      <c r="BH108" s="917"/>
      <c r="BI108" s="917"/>
      <c r="BJ108" s="917"/>
      <c r="BK108" s="917"/>
      <c r="BL108" s="917"/>
      <c r="BM108" s="917"/>
      <c r="BN108" s="917"/>
      <c r="BO108" s="917"/>
      <c r="BP108" s="917"/>
      <c r="BQ108" s="917"/>
      <c r="BR108" s="917"/>
      <c r="BS108" s="917"/>
      <c r="BT108" s="917"/>
      <c r="BU108" s="917"/>
      <c r="BV108" s="917"/>
      <c r="BW108" s="917"/>
      <c r="BX108" s="917"/>
      <c r="BY108" s="917"/>
      <c r="BZ108" s="917"/>
      <c r="CA108" s="917"/>
      <c r="CB108" s="917"/>
      <c r="CC108" s="917"/>
      <c r="CD108" s="917"/>
      <c r="CE108" s="917"/>
      <c r="CF108" s="917"/>
      <c r="CG108" s="917"/>
      <c r="CH108" s="917"/>
      <c r="CI108" s="917"/>
      <c r="CJ108" s="917"/>
      <c r="CK108" s="917"/>
      <c r="CL108" s="917"/>
      <c r="CM108" s="917"/>
      <c r="CN108" s="917"/>
      <c r="CO108" s="917"/>
      <c r="CP108" s="917"/>
      <c r="CQ108" s="917"/>
      <c r="CR108" s="917"/>
      <c r="CS108" s="917"/>
      <c r="CT108" s="917"/>
      <c r="CU108" s="917"/>
      <c r="CV108" s="917"/>
      <c r="CW108" s="917"/>
      <c r="CX108" s="917"/>
      <c r="CY108" s="917"/>
      <c r="CZ108" s="917"/>
      <c r="DA108" s="917"/>
      <c r="DB108" s="917"/>
      <c r="DC108" s="917"/>
      <c r="DD108" s="917"/>
      <c r="DE108" s="917"/>
      <c r="DF108" s="917"/>
      <c r="DG108" s="917"/>
      <c r="DH108" s="917"/>
      <c r="DI108" s="917"/>
      <c r="DJ108" s="917"/>
      <c r="DK108" s="917"/>
      <c r="DL108" s="917"/>
      <c r="DM108" s="917"/>
      <c r="DN108" s="917"/>
      <c r="DO108" s="917"/>
      <c r="DP108" s="917"/>
      <c r="DQ108" s="917"/>
      <c r="DR108" s="917"/>
      <c r="DS108" s="917"/>
      <c r="DT108" s="917"/>
      <c r="DU108" s="917"/>
      <c r="DV108" s="917"/>
      <c r="DW108" s="917"/>
      <c r="DX108" s="917"/>
      <c r="DY108" s="917"/>
      <c r="DZ108" s="918"/>
    </row>
    <row r="109" spans="1:131" s="218" customFormat="1" ht="26.25" customHeight="1" x14ac:dyDescent="0.15">
      <c r="A109" s="911" t="s">
        <v>413</v>
      </c>
      <c r="B109" s="892"/>
      <c r="C109" s="892"/>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3"/>
      <c r="AA109" s="891" t="s">
        <v>414</v>
      </c>
      <c r="AB109" s="892"/>
      <c r="AC109" s="892"/>
      <c r="AD109" s="892"/>
      <c r="AE109" s="893"/>
      <c r="AF109" s="891" t="s">
        <v>415</v>
      </c>
      <c r="AG109" s="892"/>
      <c r="AH109" s="892"/>
      <c r="AI109" s="892"/>
      <c r="AJ109" s="893"/>
      <c r="AK109" s="891" t="s">
        <v>294</v>
      </c>
      <c r="AL109" s="892"/>
      <c r="AM109" s="892"/>
      <c r="AN109" s="892"/>
      <c r="AO109" s="893"/>
      <c r="AP109" s="891" t="s">
        <v>416</v>
      </c>
      <c r="AQ109" s="892"/>
      <c r="AR109" s="892"/>
      <c r="AS109" s="892"/>
      <c r="AT109" s="894"/>
      <c r="AU109" s="911" t="s">
        <v>413</v>
      </c>
      <c r="AV109" s="892"/>
      <c r="AW109" s="892"/>
      <c r="AX109" s="892"/>
      <c r="AY109" s="892"/>
      <c r="AZ109" s="892"/>
      <c r="BA109" s="892"/>
      <c r="BB109" s="892"/>
      <c r="BC109" s="892"/>
      <c r="BD109" s="892"/>
      <c r="BE109" s="892"/>
      <c r="BF109" s="892"/>
      <c r="BG109" s="892"/>
      <c r="BH109" s="892"/>
      <c r="BI109" s="892"/>
      <c r="BJ109" s="892"/>
      <c r="BK109" s="892"/>
      <c r="BL109" s="892"/>
      <c r="BM109" s="892"/>
      <c r="BN109" s="892"/>
      <c r="BO109" s="892"/>
      <c r="BP109" s="893"/>
      <c r="BQ109" s="891" t="s">
        <v>414</v>
      </c>
      <c r="BR109" s="892"/>
      <c r="BS109" s="892"/>
      <c r="BT109" s="892"/>
      <c r="BU109" s="893"/>
      <c r="BV109" s="891" t="s">
        <v>415</v>
      </c>
      <c r="BW109" s="892"/>
      <c r="BX109" s="892"/>
      <c r="BY109" s="892"/>
      <c r="BZ109" s="893"/>
      <c r="CA109" s="891" t="s">
        <v>294</v>
      </c>
      <c r="CB109" s="892"/>
      <c r="CC109" s="892"/>
      <c r="CD109" s="892"/>
      <c r="CE109" s="893"/>
      <c r="CF109" s="912" t="s">
        <v>416</v>
      </c>
      <c r="CG109" s="912"/>
      <c r="CH109" s="912"/>
      <c r="CI109" s="912"/>
      <c r="CJ109" s="912"/>
      <c r="CK109" s="891" t="s">
        <v>417</v>
      </c>
      <c r="CL109" s="892"/>
      <c r="CM109" s="892"/>
      <c r="CN109" s="892"/>
      <c r="CO109" s="892"/>
      <c r="CP109" s="892"/>
      <c r="CQ109" s="892"/>
      <c r="CR109" s="892"/>
      <c r="CS109" s="892"/>
      <c r="CT109" s="892"/>
      <c r="CU109" s="892"/>
      <c r="CV109" s="892"/>
      <c r="CW109" s="892"/>
      <c r="CX109" s="892"/>
      <c r="CY109" s="892"/>
      <c r="CZ109" s="892"/>
      <c r="DA109" s="892"/>
      <c r="DB109" s="892"/>
      <c r="DC109" s="892"/>
      <c r="DD109" s="892"/>
      <c r="DE109" s="892"/>
      <c r="DF109" s="893"/>
      <c r="DG109" s="891" t="s">
        <v>414</v>
      </c>
      <c r="DH109" s="892"/>
      <c r="DI109" s="892"/>
      <c r="DJ109" s="892"/>
      <c r="DK109" s="893"/>
      <c r="DL109" s="891" t="s">
        <v>415</v>
      </c>
      <c r="DM109" s="892"/>
      <c r="DN109" s="892"/>
      <c r="DO109" s="892"/>
      <c r="DP109" s="893"/>
      <c r="DQ109" s="891" t="s">
        <v>294</v>
      </c>
      <c r="DR109" s="892"/>
      <c r="DS109" s="892"/>
      <c r="DT109" s="892"/>
      <c r="DU109" s="893"/>
      <c r="DV109" s="891" t="s">
        <v>416</v>
      </c>
      <c r="DW109" s="892"/>
      <c r="DX109" s="892"/>
      <c r="DY109" s="892"/>
      <c r="DZ109" s="894"/>
    </row>
    <row r="110" spans="1:131" s="218" customFormat="1" ht="26.25" customHeight="1" x14ac:dyDescent="0.15">
      <c r="A110" s="895" t="s">
        <v>418</v>
      </c>
      <c r="B110" s="896"/>
      <c r="C110" s="896"/>
      <c r="D110" s="896"/>
      <c r="E110" s="896"/>
      <c r="F110" s="896"/>
      <c r="G110" s="896"/>
      <c r="H110" s="896"/>
      <c r="I110" s="896"/>
      <c r="J110" s="896"/>
      <c r="K110" s="896"/>
      <c r="L110" s="896"/>
      <c r="M110" s="896"/>
      <c r="N110" s="896"/>
      <c r="O110" s="896"/>
      <c r="P110" s="896"/>
      <c r="Q110" s="896"/>
      <c r="R110" s="896"/>
      <c r="S110" s="896"/>
      <c r="T110" s="896"/>
      <c r="U110" s="896"/>
      <c r="V110" s="896"/>
      <c r="W110" s="896"/>
      <c r="X110" s="896"/>
      <c r="Y110" s="896"/>
      <c r="Z110" s="897"/>
      <c r="AA110" s="898">
        <v>942139</v>
      </c>
      <c r="AB110" s="899"/>
      <c r="AC110" s="899"/>
      <c r="AD110" s="899"/>
      <c r="AE110" s="900"/>
      <c r="AF110" s="901">
        <v>891864</v>
      </c>
      <c r="AG110" s="899"/>
      <c r="AH110" s="899"/>
      <c r="AI110" s="899"/>
      <c r="AJ110" s="900"/>
      <c r="AK110" s="901">
        <v>893895</v>
      </c>
      <c r="AL110" s="899"/>
      <c r="AM110" s="899"/>
      <c r="AN110" s="899"/>
      <c r="AO110" s="900"/>
      <c r="AP110" s="902">
        <v>18.7</v>
      </c>
      <c r="AQ110" s="903"/>
      <c r="AR110" s="903"/>
      <c r="AS110" s="903"/>
      <c r="AT110" s="904"/>
      <c r="AU110" s="905" t="s">
        <v>69</v>
      </c>
      <c r="AV110" s="906"/>
      <c r="AW110" s="906"/>
      <c r="AX110" s="906"/>
      <c r="AY110" s="906"/>
      <c r="AZ110" s="928" t="s">
        <v>419</v>
      </c>
      <c r="BA110" s="896"/>
      <c r="BB110" s="896"/>
      <c r="BC110" s="896"/>
      <c r="BD110" s="896"/>
      <c r="BE110" s="896"/>
      <c r="BF110" s="896"/>
      <c r="BG110" s="896"/>
      <c r="BH110" s="896"/>
      <c r="BI110" s="896"/>
      <c r="BJ110" s="896"/>
      <c r="BK110" s="896"/>
      <c r="BL110" s="896"/>
      <c r="BM110" s="896"/>
      <c r="BN110" s="896"/>
      <c r="BO110" s="896"/>
      <c r="BP110" s="897"/>
      <c r="BQ110" s="929">
        <v>7958982</v>
      </c>
      <c r="BR110" s="930"/>
      <c r="BS110" s="930"/>
      <c r="BT110" s="930"/>
      <c r="BU110" s="930"/>
      <c r="BV110" s="930">
        <v>7575146</v>
      </c>
      <c r="BW110" s="930"/>
      <c r="BX110" s="930"/>
      <c r="BY110" s="930"/>
      <c r="BZ110" s="930"/>
      <c r="CA110" s="930">
        <v>7255708</v>
      </c>
      <c r="CB110" s="930"/>
      <c r="CC110" s="930"/>
      <c r="CD110" s="930"/>
      <c r="CE110" s="930"/>
      <c r="CF110" s="943">
        <v>151.6</v>
      </c>
      <c r="CG110" s="944"/>
      <c r="CH110" s="944"/>
      <c r="CI110" s="944"/>
      <c r="CJ110" s="944"/>
      <c r="CK110" s="945" t="s">
        <v>420</v>
      </c>
      <c r="CL110" s="946"/>
      <c r="CM110" s="928" t="s">
        <v>421</v>
      </c>
      <c r="CN110" s="896"/>
      <c r="CO110" s="896"/>
      <c r="CP110" s="896"/>
      <c r="CQ110" s="896"/>
      <c r="CR110" s="896"/>
      <c r="CS110" s="896"/>
      <c r="CT110" s="896"/>
      <c r="CU110" s="896"/>
      <c r="CV110" s="896"/>
      <c r="CW110" s="896"/>
      <c r="CX110" s="896"/>
      <c r="CY110" s="896"/>
      <c r="CZ110" s="896"/>
      <c r="DA110" s="896"/>
      <c r="DB110" s="896"/>
      <c r="DC110" s="896"/>
      <c r="DD110" s="896"/>
      <c r="DE110" s="896"/>
      <c r="DF110" s="897"/>
      <c r="DG110" s="929" t="s">
        <v>122</v>
      </c>
      <c r="DH110" s="930"/>
      <c r="DI110" s="930"/>
      <c r="DJ110" s="930"/>
      <c r="DK110" s="930"/>
      <c r="DL110" s="930" t="s">
        <v>122</v>
      </c>
      <c r="DM110" s="930"/>
      <c r="DN110" s="930"/>
      <c r="DO110" s="930"/>
      <c r="DP110" s="930"/>
      <c r="DQ110" s="930" t="s">
        <v>122</v>
      </c>
      <c r="DR110" s="930"/>
      <c r="DS110" s="930"/>
      <c r="DT110" s="930"/>
      <c r="DU110" s="930"/>
      <c r="DV110" s="931" t="s">
        <v>122</v>
      </c>
      <c r="DW110" s="931"/>
      <c r="DX110" s="931"/>
      <c r="DY110" s="931"/>
      <c r="DZ110" s="932"/>
    </row>
    <row r="111" spans="1:131" s="218" customFormat="1" ht="26.25" customHeight="1" x14ac:dyDescent="0.15">
      <c r="A111" s="933" t="s">
        <v>422</v>
      </c>
      <c r="B111" s="934"/>
      <c r="C111" s="934"/>
      <c r="D111" s="934"/>
      <c r="E111" s="934"/>
      <c r="F111" s="934"/>
      <c r="G111" s="934"/>
      <c r="H111" s="934"/>
      <c r="I111" s="934"/>
      <c r="J111" s="934"/>
      <c r="K111" s="934"/>
      <c r="L111" s="934"/>
      <c r="M111" s="934"/>
      <c r="N111" s="934"/>
      <c r="O111" s="934"/>
      <c r="P111" s="934"/>
      <c r="Q111" s="934"/>
      <c r="R111" s="934"/>
      <c r="S111" s="934"/>
      <c r="T111" s="934"/>
      <c r="U111" s="934"/>
      <c r="V111" s="934"/>
      <c r="W111" s="934"/>
      <c r="X111" s="934"/>
      <c r="Y111" s="934"/>
      <c r="Z111" s="935"/>
      <c r="AA111" s="936" t="s">
        <v>122</v>
      </c>
      <c r="AB111" s="937"/>
      <c r="AC111" s="937"/>
      <c r="AD111" s="937"/>
      <c r="AE111" s="938"/>
      <c r="AF111" s="939" t="s">
        <v>122</v>
      </c>
      <c r="AG111" s="937"/>
      <c r="AH111" s="937"/>
      <c r="AI111" s="937"/>
      <c r="AJ111" s="938"/>
      <c r="AK111" s="939" t="s">
        <v>122</v>
      </c>
      <c r="AL111" s="937"/>
      <c r="AM111" s="937"/>
      <c r="AN111" s="937"/>
      <c r="AO111" s="938"/>
      <c r="AP111" s="940" t="s">
        <v>122</v>
      </c>
      <c r="AQ111" s="941"/>
      <c r="AR111" s="941"/>
      <c r="AS111" s="941"/>
      <c r="AT111" s="942"/>
      <c r="AU111" s="907"/>
      <c r="AV111" s="908"/>
      <c r="AW111" s="908"/>
      <c r="AX111" s="908"/>
      <c r="AY111" s="908"/>
      <c r="AZ111" s="921" t="s">
        <v>423</v>
      </c>
      <c r="BA111" s="922"/>
      <c r="BB111" s="922"/>
      <c r="BC111" s="922"/>
      <c r="BD111" s="922"/>
      <c r="BE111" s="922"/>
      <c r="BF111" s="922"/>
      <c r="BG111" s="922"/>
      <c r="BH111" s="922"/>
      <c r="BI111" s="922"/>
      <c r="BJ111" s="922"/>
      <c r="BK111" s="922"/>
      <c r="BL111" s="922"/>
      <c r="BM111" s="922"/>
      <c r="BN111" s="922"/>
      <c r="BO111" s="922"/>
      <c r="BP111" s="923"/>
      <c r="BQ111" s="924">
        <v>73149</v>
      </c>
      <c r="BR111" s="925"/>
      <c r="BS111" s="925"/>
      <c r="BT111" s="925"/>
      <c r="BU111" s="925"/>
      <c r="BV111" s="925">
        <v>69392</v>
      </c>
      <c r="BW111" s="925"/>
      <c r="BX111" s="925"/>
      <c r="BY111" s="925"/>
      <c r="BZ111" s="925"/>
      <c r="CA111" s="925">
        <v>41066</v>
      </c>
      <c r="CB111" s="925"/>
      <c r="CC111" s="925"/>
      <c r="CD111" s="925"/>
      <c r="CE111" s="925"/>
      <c r="CF111" s="919">
        <v>0.9</v>
      </c>
      <c r="CG111" s="920"/>
      <c r="CH111" s="920"/>
      <c r="CI111" s="920"/>
      <c r="CJ111" s="920"/>
      <c r="CK111" s="947"/>
      <c r="CL111" s="948"/>
      <c r="CM111" s="921" t="s">
        <v>424</v>
      </c>
      <c r="CN111" s="922"/>
      <c r="CO111" s="922"/>
      <c r="CP111" s="922"/>
      <c r="CQ111" s="922"/>
      <c r="CR111" s="922"/>
      <c r="CS111" s="922"/>
      <c r="CT111" s="922"/>
      <c r="CU111" s="922"/>
      <c r="CV111" s="922"/>
      <c r="CW111" s="922"/>
      <c r="CX111" s="922"/>
      <c r="CY111" s="922"/>
      <c r="CZ111" s="922"/>
      <c r="DA111" s="922"/>
      <c r="DB111" s="922"/>
      <c r="DC111" s="922"/>
      <c r="DD111" s="922"/>
      <c r="DE111" s="922"/>
      <c r="DF111" s="923"/>
      <c r="DG111" s="924" t="s">
        <v>122</v>
      </c>
      <c r="DH111" s="925"/>
      <c r="DI111" s="925"/>
      <c r="DJ111" s="925"/>
      <c r="DK111" s="925"/>
      <c r="DL111" s="925" t="s">
        <v>122</v>
      </c>
      <c r="DM111" s="925"/>
      <c r="DN111" s="925"/>
      <c r="DO111" s="925"/>
      <c r="DP111" s="925"/>
      <c r="DQ111" s="925" t="s">
        <v>122</v>
      </c>
      <c r="DR111" s="925"/>
      <c r="DS111" s="925"/>
      <c r="DT111" s="925"/>
      <c r="DU111" s="925"/>
      <c r="DV111" s="926" t="s">
        <v>122</v>
      </c>
      <c r="DW111" s="926"/>
      <c r="DX111" s="926"/>
      <c r="DY111" s="926"/>
      <c r="DZ111" s="927"/>
    </row>
    <row r="112" spans="1:131" s="218" customFormat="1" ht="26.25" customHeight="1" x14ac:dyDescent="0.15">
      <c r="A112" s="951" t="s">
        <v>425</v>
      </c>
      <c r="B112" s="952"/>
      <c r="C112" s="922" t="s">
        <v>426</v>
      </c>
      <c r="D112" s="922"/>
      <c r="E112" s="922"/>
      <c r="F112" s="922"/>
      <c r="G112" s="922"/>
      <c r="H112" s="922"/>
      <c r="I112" s="922"/>
      <c r="J112" s="922"/>
      <c r="K112" s="922"/>
      <c r="L112" s="922"/>
      <c r="M112" s="922"/>
      <c r="N112" s="922"/>
      <c r="O112" s="922"/>
      <c r="P112" s="922"/>
      <c r="Q112" s="922"/>
      <c r="R112" s="922"/>
      <c r="S112" s="922"/>
      <c r="T112" s="922"/>
      <c r="U112" s="922"/>
      <c r="V112" s="922"/>
      <c r="W112" s="922"/>
      <c r="X112" s="922"/>
      <c r="Y112" s="922"/>
      <c r="Z112" s="923"/>
      <c r="AA112" s="957" t="s">
        <v>122</v>
      </c>
      <c r="AB112" s="958"/>
      <c r="AC112" s="958"/>
      <c r="AD112" s="958"/>
      <c r="AE112" s="959"/>
      <c r="AF112" s="960" t="s">
        <v>122</v>
      </c>
      <c r="AG112" s="958"/>
      <c r="AH112" s="958"/>
      <c r="AI112" s="958"/>
      <c r="AJ112" s="959"/>
      <c r="AK112" s="960" t="s">
        <v>122</v>
      </c>
      <c r="AL112" s="958"/>
      <c r="AM112" s="958"/>
      <c r="AN112" s="958"/>
      <c r="AO112" s="959"/>
      <c r="AP112" s="961" t="s">
        <v>122</v>
      </c>
      <c r="AQ112" s="962"/>
      <c r="AR112" s="962"/>
      <c r="AS112" s="962"/>
      <c r="AT112" s="963"/>
      <c r="AU112" s="907"/>
      <c r="AV112" s="908"/>
      <c r="AW112" s="908"/>
      <c r="AX112" s="908"/>
      <c r="AY112" s="908"/>
      <c r="AZ112" s="921" t="s">
        <v>427</v>
      </c>
      <c r="BA112" s="922"/>
      <c r="BB112" s="922"/>
      <c r="BC112" s="922"/>
      <c r="BD112" s="922"/>
      <c r="BE112" s="922"/>
      <c r="BF112" s="922"/>
      <c r="BG112" s="922"/>
      <c r="BH112" s="922"/>
      <c r="BI112" s="922"/>
      <c r="BJ112" s="922"/>
      <c r="BK112" s="922"/>
      <c r="BL112" s="922"/>
      <c r="BM112" s="922"/>
      <c r="BN112" s="922"/>
      <c r="BO112" s="922"/>
      <c r="BP112" s="923"/>
      <c r="BQ112" s="924">
        <v>2090262</v>
      </c>
      <c r="BR112" s="925"/>
      <c r="BS112" s="925"/>
      <c r="BT112" s="925"/>
      <c r="BU112" s="925"/>
      <c r="BV112" s="925">
        <v>1732574</v>
      </c>
      <c r="BW112" s="925"/>
      <c r="BX112" s="925"/>
      <c r="BY112" s="925"/>
      <c r="BZ112" s="925"/>
      <c r="CA112" s="925">
        <v>1653641</v>
      </c>
      <c r="CB112" s="925"/>
      <c r="CC112" s="925"/>
      <c r="CD112" s="925"/>
      <c r="CE112" s="925"/>
      <c r="CF112" s="919">
        <v>34.6</v>
      </c>
      <c r="CG112" s="920"/>
      <c r="CH112" s="920"/>
      <c r="CI112" s="920"/>
      <c r="CJ112" s="920"/>
      <c r="CK112" s="947"/>
      <c r="CL112" s="948"/>
      <c r="CM112" s="921" t="s">
        <v>428</v>
      </c>
      <c r="CN112" s="922"/>
      <c r="CO112" s="922"/>
      <c r="CP112" s="922"/>
      <c r="CQ112" s="922"/>
      <c r="CR112" s="922"/>
      <c r="CS112" s="922"/>
      <c r="CT112" s="922"/>
      <c r="CU112" s="922"/>
      <c r="CV112" s="922"/>
      <c r="CW112" s="922"/>
      <c r="CX112" s="922"/>
      <c r="CY112" s="922"/>
      <c r="CZ112" s="922"/>
      <c r="DA112" s="922"/>
      <c r="DB112" s="922"/>
      <c r="DC112" s="922"/>
      <c r="DD112" s="922"/>
      <c r="DE112" s="922"/>
      <c r="DF112" s="923"/>
      <c r="DG112" s="924" t="s">
        <v>122</v>
      </c>
      <c r="DH112" s="925"/>
      <c r="DI112" s="925"/>
      <c r="DJ112" s="925"/>
      <c r="DK112" s="925"/>
      <c r="DL112" s="925" t="s">
        <v>122</v>
      </c>
      <c r="DM112" s="925"/>
      <c r="DN112" s="925"/>
      <c r="DO112" s="925"/>
      <c r="DP112" s="925"/>
      <c r="DQ112" s="925" t="s">
        <v>122</v>
      </c>
      <c r="DR112" s="925"/>
      <c r="DS112" s="925"/>
      <c r="DT112" s="925"/>
      <c r="DU112" s="925"/>
      <c r="DV112" s="926" t="s">
        <v>122</v>
      </c>
      <c r="DW112" s="926"/>
      <c r="DX112" s="926"/>
      <c r="DY112" s="926"/>
      <c r="DZ112" s="927"/>
    </row>
    <row r="113" spans="1:130" s="218" customFormat="1" ht="26.25" customHeight="1" x14ac:dyDescent="0.15">
      <c r="A113" s="953"/>
      <c r="B113" s="954"/>
      <c r="C113" s="922" t="s">
        <v>429</v>
      </c>
      <c r="D113" s="922"/>
      <c r="E113" s="922"/>
      <c r="F113" s="922"/>
      <c r="G113" s="922"/>
      <c r="H113" s="922"/>
      <c r="I113" s="922"/>
      <c r="J113" s="922"/>
      <c r="K113" s="922"/>
      <c r="L113" s="922"/>
      <c r="M113" s="922"/>
      <c r="N113" s="922"/>
      <c r="O113" s="922"/>
      <c r="P113" s="922"/>
      <c r="Q113" s="922"/>
      <c r="R113" s="922"/>
      <c r="S113" s="922"/>
      <c r="T113" s="922"/>
      <c r="U113" s="922"/>
      <c r="V113" s="922"/>
      <c r="W113" s="922"/>
      <c r="X113" s="922"/>
      <c r="Y113" s="922"/>
      <c r="Z113" s="923"/>
      <c r="AA113" s="936">
        <v>166468</v>
      </c>
      <c r="AB113" s="937"/>
      <c r="AC113" s="937"/>
      <c r="AD113" s="937"/>
      <c r="AE113" s="938"/>
      <c r="AF113" s="939">
        <v>170197</v>
      </c>
      <c r="AG113" s="937"/>
      <c r="AH113" s="937"/>
      <c r="AI113" s="937"/>
      <c r="AJ113" s="938"/>
      <c r="AK113" s="939">
        <v>132787</v>
      </c>
      <c r="AL113" s="937"/>
      <c r="AM113" s="937"/>
      <c r="AN113" s="937"/>
      <c r="AO113" s="938"/>
      <c r="AP113" s="940">
        <v>2.8</v>
      </c>
      <c r="AQ113" s="941"/>
      <c r="AR113" s="941"/>
      <c r="AS113" s="941"/>
      <c r="AT113" s="942"/>
      <c r="AU113" s="907"/>
      <c r="AV113" s="908"/>
      <c r="AW113" s="908"/>
      <c r="AX113" s="908"/>
      <c r="AY113" s="908"/>
      <c r="AZ113" s="921" t="s">
        <v>430</v>
      </c>
      <c r="BA113" s="922"/>
      <c r="BB113" s="922"/>
      <c r="BC113" s="922"/>
      <c r="BD113" s="922"/>
      <c r="BE113" s="922"/>
      <c r="BF113" s="922"/>
      <c r="BG113" s="922"/>
      <c r="BH113" s="922"/>
      <c r="BI113" s="922"/>
      <c r="BJ113" s="922"/>
      <c r="BK113" s="922"/>
      <c r="BL113" s="922"/>
      <c r="BM113" s="922"/>
      <c r="BN113" s="922"/>
      <c r="BO113" s="922"/>
      <c r="BP113" s="923"/>
      <c r="BQ113" s="924">
        <v>164789</v>
      </c>
      <c r="BR113" s="925"/>
      <c r="BS113" s="925"/>
      <c r="BT113" s="925"/>
      <c r="BU113" s="925"/>
      <c r="BV113" s="925">
        <v>160730</v>
      </c>
      <c r="BW113" s="925"/>
      <c r="BX113" s="925"/>
      <c r="BY113" s="925"/>
      <c r="BZ113" s="925"/>
      <c r="CA113" s="925">
        <v>139010</v>
      </c>
      <c r="CB113" s="925"/>
      <c r="CC113" s="925"/>
      <c r="CD113" s="925"/>
      <c r="CE113" s="925"/>
      <c r="CF113" s="919">
        <v>2.9</v>
      </c>
      <c r="CG113" s="920"/>
      <c r="CH113" s="920"/>
      <c r="CI113" s="920"/>
      <c r="CJ113" s="920"/>
      <c r="CK113" s="947"/>
      <c r="CL113" s="948"/>
      <c r="CM113" s="921" t="s">
        <v>431</v>
      </c>
      <c r="CN113" s="922"/>
      <c r="CO113" s="922"/>
      <c r="CP113" s="922"/>
      <c r="CQ113" s="922"/>
      <c r="CR113" s="922"/>
      <c r="CS113" s="922"/>
      <c r="CT113" s="922"/>
      <c r="CU113" s="922"/>
      <c r="CV113" s="922"/>
      <c r="CW113" s="922"/>
      <c r="CX113" s="922"/>
      <c r="CY113" s="922"/>
      <c r="CZ113" s="922"/>
      <c r="DA113" s="922"/>
      <c r="DB113" s="922"/>
      <c r="DC113" s="922"/>
      <c r="DD113" s="922"/>
      <c r="DE113" s="922"/>
      <c r="DF113" s="923"/>
      <c r="DG113" s="957" t="s">
        <v>122</v>
      </c>
      <c r="DH113" s="958"/>
      <c r="DI113" s="958"/>
      <c r="DJ113" s="958"/>
      <c r="DK113" s="959"/>
      <c r="DL113" s="960" t="s">
        <v>122</v>
      </c>
      <c r="DM113" s="958"/>
      <c r="DN113" s="958"/>
      <c r="DO113" s="958"/>
      <c r="DP113" s="959"/>
      <c r="DQ113" s="960" t="s">
        <v>122</v>
      </c>
      <c r="DR113" s="958"/>
      <c r="DS113" s="958"/>
      <c r="DT113" s="958"/>
      <c r="DU113" s="959"/>
      <c r="DV113" s="961" t="s">
        <v>122</v>
      </c>
      <c r="DW113" s="962"/>
      <c r="DX113" s="962"/>
      <c r="DY113" s="962"/>
      <c r="DZ113" s="963"/>
    </row>
    <row r="114" spans="1:130" s="218" customFormat="1" ht="26.25" customHeight="1" x14ac:dyDescent="0.15">
      <c r="A114" s="953"/>
      <c r="B114" s="954"/>
      <c r="C114" s="922" t="s">
        <v>432</v>
      </c>
      <c r="D114" s="922"/>
      <c r="E114" s="922"/>
      <c r="F114" s="922"/>
      <c r="G114" s="922"/>
      <c r="H114" s="922"/>
      <c r="I114" s="922"/>
      <c r="J114" s="922"/>
      <c r="K114" s="922"/>
      <c r="L114" s="922"/>
      <c r="M114" s="922"/>
      <c r="N114" s="922"/>
      <c r="O114" s="922"/>
      <c r="P114" s="922"/>
      <c r="Q114" s="922"/>
      <c r="R114" s="922"/>
      <c r="S114" s="922"/>
      <c r="T114" s="922"/>
      <c r="U114" s="922"/>
      <c r="V114" s="922"/>
      <c r="W114" s="922"/>
      <c r="X114" s="922"/>
      <c r="Y114" s="922"/>
      <c r="Z114" s="923"/>
      <c r="AA114" s="957">
        <v>22021</v>
      </c>
      <c r="AB114" s="958"/>
      <c r="AC114" s="958"/>
      <c r="AD114" s="958"/>
      <c r="AE114" s="959"/>
      <c r="AF114" s="960">
        <v>21800</v>
      </c>
      <c r="AG114" s="958"/>
      <c r="AH114" s="958"/>
      <c r="AI114" s="958"/>
      <c r="AJ114" s="959"/>
      <c r="AK114" s="960">
        <v>21800</v>
      </c>
      <c r="AL114" s="958"/>
      <c r="AM114" s="958"/>
      <c r="AN114" s="958"/>
      <c r="AO114" s="959"/>
      <c r="AP114" s="961">
        <v>0.5</v>
      </c>
      <c r="AQ114" s="962"/>
      <c r="AR114" s="962"/>
      <c r="AS114" s="962"/>
      <c r="AT114" s="963"/>
      <c r="AU114" s="907"/>
      <c r="AV114" s="908"/>
      <c r="AW114" s="908"/>
      <c r="AX114" s="908"/>
      <c r="AY114" s="908"/>
      <c r="AZ114" s="921" t="s">
        <v>433</v>
      </c>
      <c r="BA114" s="922"/>
      <c r="BB114" s="922"/>
      <c r="BC114" s="922"/>
      <c r="BD114" s="922"/>
      <c r="BE114" s="922"/>
      <c r="BF114" s="922"/>
      <c r="BG114" s="922"/>
      <c r="BH114" s="922"/>
      <c r="BI114" s="922"/>
      <c r="BJ114" s="922"/>
      <c r="BK114" s="922"/>
      <c r="BL114" s="922"/>
      <c r="BM114" s="922"/>
      <c r="BN114" s="922"/>
      <c r="BO114" s="922"/>
      <c r="BP114" s="923"/>
      <c r="BQ114" s="924">
        <v>847579</v>
      </c>
      <c r="BR114" s="925"/>
      <c r="BS114" s="925"/>
      <c r="BT114" s="925"/>
      <c r="BU114" s="925"/>
      <c r="BV114" s="925">
        <v>782534</v>
      </c>
      <c r="BW114" s="925"/>
      <c r="BX114" s="925"/>
      <c r="BY114" s="925"/>
      <c r="BZ114" s="925"/>
      <c r="CA114" s="925">
        <v>762663</v>
      </c>
      <c r="CB114" s="925"/>
      <c r="CC114" s="925"/>
      <c r="CD114" s="925"/>
      <c r="CE114" s="925"/>
      <c r="CF114" s="919">
        <v>15.9</v>
      </c>
      <c r="CG114" s="920"/>
      <c r="CH114" s="920"/>
      <c r="CI114" s="920"/>
      <c r="CJ114" s="920"/>
      <c r="CK114" s="947"/>
      <c r="CL114" s="948"/>
      <c r="CM114" s="921" t="s">
        <v>434</v>
      </c>
      <c r="CN114" s="922"/>
      <c r="CO114" s="922"/>
      <c r="CP114" s="922"/>
      <c r="CQ114" s="922"/>
      <c r="CR114" s="922"/>
      <c r="CS114" s="922"/>
      <c r="CT114" s="922"/>
      <c r="CU114" s="922"/>
      <c r="CV114" s="922"/>
      <c r="CW114" s="922"/>
      <c r="CX114" s="922"/>
      <c r="CY114" s="922"/>
      <c r="CZ114" s="922"/>
      <c r="DA114" s="922"/>
      <c r="DB114" s="922"/>
      <c r="DC114" s="922"/>
      <c r="DD114" s="922"/>
      <c r="DE114" s="922"/>
      <c r="DF114" s="923"/>
      <c r="DG114" s="957" t="s">
        <v>122</v>
      </c>
      <c r="DH114" s="958"/>
      <c r="DI114" s="958"/>
      <c r="DJ114" s="958"/>
      <c r="DK114" s="959"/>
      <c r="DL114" s="960" t="s">
        <v>122</v>
      </c>
      <c r="DM114" s="958"/>
      <c r="DN114" s="958"/>
      <c r="DO114" s="958"/>
      <c r="DP114" s="959"/>
      <c r="DQ114" s="960" t="s">
        <v>122</v>
      </c>
      <c r="DR114" s="958"/>
      <c r="DS114" s="958"/>
      <c r="DT114" s="958"/>
      <c r="DU114" s="959"/>
      <c r="DV114" s="961" t="s">
        <v>122</v>
      </c>
      <c r="DW114" s="962"/>
      <c r="DX114" s="962"/>
      <c r="DY114" s="962"/>
      <c r="DZ114" s="963"/>
    </row>
    <row r="115" spans="1:130" s="218" customFormat="1" ht="26.25" customHeight="1" x14ac:dyDescent="0.15">
      <c r="A115" s="953"/>
      <c r="B115" s="954"/>
      <c r="C115" s="922" t="s">
        <v>435</v>
      </c>
      <c r="D115" s="922"/>
      <c r="E115" s="922"/>
      <c r="F115" s="922"/>
      <c r="G115" s="922"/>
      <c r="H115" s="922"/>
      <c r="I115" s="922"/>
      <c r="J115" s="922"/>
      <c r="K115" s="922"/>
      <c r="L115" s="922"/>
      <c r="M115" s="922"/>
      <c r="N115" s="922"/>
      <c r="O115" s="922"/>
      <c r="P115" s="922"/>
      <c r="Q115" s="922"/>
      <c r="R115" s="922"/>
      <c r="S115" s="922"/>
      <c r="T115" s="922"/>
      <c r="U115" s="922"/>
      <c r="V115" s="922"/>
      <c r="W115" s="922"/>
      <c r="X115" s="922"/>
      <c r="Y115" s="922"/>
      <c r="Z115" s="923"/>
      <c r="AA115" s="936" t="s">
        <v>122</v>
      </c>
      <c r="AB115" s="937"/>
      <c r="AC115" s="937"/>
      <c r="AD115" s="937"/>
      <c r="AE115" s="938"/>
      <c r="AF115" s="939" t="s">
        <v>122</v>
      </c>
      <c r="AG115" s="937"/>
      <c r="AH115" s="937"/>
      <c r="AI115" s="937"/>
      <c r="AJ115" s="938"/>
      <c r="AK115" s="939" t="s">
        <v>122</v>
      </c>
      <c r="AL115" s="937"/>
      <c r="AM115" s="937"/>
      <c r="AN115" s="937"/>
      <c r="AO115" s="938"/>
      <c r="AP115" s="940" t="s">
        <v>122</v>
      </c>
      <c r="AQ115" s="941"/>
      <c r="AR115" s="941"/>
      <c r="AS115" s="941"/>
      <c r="AT115" s="942"/>
      <c r="AU115" s="907"/>
      <c r="AV115" s="908"/>
      <c r="AW115" s="908"/>
      <c r="AX115" s="908"/>
      <c r="AY115" s="908"/>
      <c r="AZ115" s="921" t="s">
        <v>436</v>
      </c>
      <c r="BA115" s="922"/>
      <c r="BB115" s="922"/>
      <c r="BC115" s="922"/>
      <c r="BD115" s="922"/>
      <c r="BE115" s="922"/>
      <c r="BF115" s="922"/>
      <c r="BG115" s="922"/>
      <c r="BH115" s="922"/>
      <c r="BI115" s="922"/>
      <c r="BJ115" s="922"/>
      <c r="BK115" s="922"/>
      <c r="BL115" s="922"/>
      <c r="BM115" s="922"/>
      <c r="BN115" s="922"/>
      <c r="BO115" s="922"/>
      <c r="BP115" s="923"/>
      <c r="BQ115" s="924" t="s">
        <v>122</v>
      </c>
      <c r="BR115" s="925"/>
      <c r="BS115" s="925"/>
      <c r="BT115" s="925"/>
      <c r="BU115" s="925"/>
      <c r="BV115" s="925" t="s">
        <v>122</v>
      </c>
      <c r="BW115" s="925"/>
      <c r="BX115" s="925"/>
      <c r="BY115" s="925"/>
      <c r="BZ115" s="925"/>
      <c r="CA115" s="925" t="s">
        <v>122</v>
      </c>
      <c r="CB115" s="925"/>
      <c r="CC115" s="925"/>
      <c r="CD115" s="925"/>
      <c r="CE115" s="925"/>
      <c r="CF115" s="919" t="s">
        <v>122</v>
      </c>
      <c r="CG115" s="920"/>
      <c r="CH115" s="920"/>
      <c r="CI115" s="920"/>
      <c r="CJ115" s="920"/>
      <c r="CK115" s="947"/>
      <c r="CL115" s="948"/>
      <c r="CM115" s="921" t="s">
        <v>437</v>
      </c>
      <c r="CN115" s="922"/>
      <c r="CO115" s="922"/>
      <c r="CP115" s="922"/>
      <c r="CQ115" s="922"/>
      <c r="CR115" s="922"/>
      <c r="CS115" s="922"/>
      <c r="CT115" s="922"/>
      <c r="CU115" s="922"/>
      <c r="CV115" s="922"/>
      <c r="CW115" s="922"/>
      <c r="CX115" s="922"/>
      <c r="CY115" s="922"/>
      <c r="CZ115" s="922"/>
      <c r="DA115" s="922"/>
      <c r="DB115" s="922"/>
      <c r="DC115" s="922"/>
      <c r="DD115" s="922"/>
      <c r="DE115" s="922"/>
      <c r="DF115" s="923"/>
      <c r="DG115" s="957" t="s">
        <v>122</v>
      </c>
      <c r="DH115" s="958"/>
      <c r="DI115" s="958"/>
      <c r="DJ115" s="958"/>
      <c r="DK115" s="959"/>
      <c r="DL115" s="960" t="s">
        <v>122</v>
      </c>
      <c r="DM115" s="958"/>
      <c r="DN115" s="958"/>
      <c r="DO115" s="958"/>
      <c r="DP115" s="959"/>
      <c r="DQ115" s="960" t="s">
        <v>122</v>
      </c>
      <c r="DR115" s="958"/>
      <c r="DS115" s="958"/>
      <c r="DT115" s="958"/>
      <c r="DU115" s="959"/>
      <c r="DV115" s="961" t="s">
        <v>122</v>
      </c>
      <c r="DW115" s="962"/>
      <c r="DX115" s="962"/>
      <c r="DY115" s="962"/>
      <c r="DZ115" s="963"/>
    </row>
    <row r="116" spans="1:130" s="218" customFormat="1" ht="26.25" customHeight="1" x14ac:dyDescent="0.15">
      <c r="A116" s="955"/>
      <c r="B116" s="956"/>
      <c r="C116" s="964" t="s">
        <v>438</v>
      </c>
      <c r="D116" s="964"/>
      <c r="E116" s="964"/>
      <c r="F116" s="964"/>
      <c r="G116" s="964"/>
      <c r="H116" s="964"/>
      <c r="I116" s="964"/>
      <c r="J116" s="964"/>
      <c r="K116" s="964"/>
      <c r="L116" s="964"/>
      <c r="M116" s="964"/>
      <c r="N116" s="964"/>
      <c r="O116" s="964"/>
      <c r="P116" s="964"/>
      <c r="Q116" s="964"/>
      <c r="R116" s="964"/>
      <c r="S116" s="964"/>
      <c r="T116" s="964"/>
      <c r="U116" s="964"/>
      <c r="V116" s="964"/>
      <c r="W116" s="964"/>
      <c r="X116" s="964"/>
      <c r="Y116" s="964"/>
      <c r="Z116" s="965"/>
      <c r="AA116" s="957" t="s">
        <v>122</v>
      </c>
      <c r="AB116" s="958"/>
      <c r="AC116" s="958"/>
      <c r="AD116" s="958"/>
      <c r="AE116" s="959"/>
      <c r="AF116" s="960" t="s">
        <v>122</v>
      </c>
      <c r="AG116" s="958"/>
      <c r="AH116" s="958"/>
      <c r="AI116" s="958"/>
      <c r="AJ116" s="959"/>
      <c r="AK116" s="960" t="s">
        <v>122</v>
      </c>
      <c r="AL116" s="958"/>
      <c r="AM116" s="958"/>
      <c r="AN116" s="958"/>
      <c r="AO116" s="959"/>
      <c r="AP116" s="961" t="s">
        <v>122</v>
      </c>
      <c r="AQ116" s="962"/>
      <c r="AR116" s="962"/>
      <c r="AS116" s="962"/>
      <c r="AT116" s="963"/>
      <c r="AU116" s="907"/>
      <c r="AV116" s="908"/>
      <c r="AW116" s="908"/>
      <c r="AX116" s="908"/>
      <c r="AY116" s="908"/>
      <c r="AZ116" s="966" t="s">
        <v>439</v>
      </c>
      <c r="BA116" s="967"/>
      <c r="BB116" s="967"/>
      <c r="BC116" s="967"/>
      <c r="BD116" s="967"/>
      <c r="BE116" s="967"/>
      <c r="BF116" s="967"/>
      <c r="BG116" s="967"/>
      <c r="BH116" s="967"/>
      <c r="BI116" s="967"/>
      <c r="BJ116" s="967"/>
      <c r="BK116" s="967"/>
      <c r="BL116" s="967"/>
      <c r="BM116" s="967"/>
      <c r="BN116" s="967"/>
      <c r="BO116" s="967"/>
      <c r="BP116" s="968"/>
      <c r="BQ116" s="924" t="s">
        <v>122</v>
      </c>
      <c r="BR116" s="925"/>
      <c r="BS116" s="925"/>
      <c r="BT116" s="925"/>
      <c r="BU116" s="925"/>
      <c r="BV116" s="925" t="s">
        <v>122</v>
      </c>
      <c r="BW116" s="925"/>
      <c r="BX116" s="925"/>
      <c r="BY116" s="925"/>
      <c r="BZ116" s="925"/>
      <c r="CA116" s="925" t="s">
        <v>122</v>
      </c>
      <c r="CB116" s="925"/>
      <c r="CC116" s="925"/>
      <c r="CD116" s="925"/>
      <c r="CE116" s="925"/>
      <c r="CF116" s="919" t="s">
        <v>122</v>
      </c>
      <c r="CG116" s="920"/>
      <c r="CH116" s="920"/>
      <c r="CI116" s="920"/>
      <c r="CJ116" s="920"/>
      <c r="CK116" s="947"/>
      <c r="CL116" s="948"/>
      <c r="CM116" s="921" t="s">
        <v>440</v>
      </c>
      <c r="CN116" s="922"/>
      <c r="CO116" s="922"/>
      <c r="CP116" s="922"/>
      <c r="CQ116" s="922"/>
      <c r="CR116" s="922"/>
      <c r="CS116" s="922"/>
      <c r="CT116" s="922"/>
      <c r="CU116" s="922"/>
      <c r="CV116" s="922"/>
      <c r="CW116" s="922"/>
      <c r="CX116" s="922"/>
      <c r="CY116" s="922"/>
      <c r="CZ116" s="922"/>
      <c r="DA116" s="922"/>
      <c r="DB116" s="922"/>
      <c r="DC116" s="922"/>
      <c r="DD116" s="922"/>
      <c r="DE116" s="922"/>
      <c r="DF116" s="923"/>
      <c r="DG116" s="957" t="s">
        <v>122</v>
      </c>
      <c r="DH116" s="958"/>
      <c r="DI116" s="958"/>
      <c r="DJ116" s="958"/>
      <c r="DK116" s="959"/>
      <c r="DL116" s="960" t="s">
        <v>122</v>
      </c>
      <c r="DM116" s="958"/>
      <c r="DN116" s="958"/>
      <c r="DO116" s="958"/>
      <c r="DP116" s="959"/>
      <c r="DQ116" s="960" t="s">
        <v>122</v>
      </c>
      <c r="DR116" s="958"/>
      <c r="DS116" s="958"/>
      <c r="DT116" s="958"/>
      <c r="DU116" s="959"/>
      <c r="DV116" s="961" t="s">
        <v>122</v>
      </c>
      <c r="DW116" s="962"/>
      <c r="DX116" s="962"/>
      <c r="DY116" s="962"/>
      <c r="DZ116" s="963"/>
    </row>
    <row r="117" spans="1:130" s="218" customFormat="1" ht="26.25" customHeight="1" x14ac:dyDescent="0.15">
      <c r="A117" s="911" t="s">
        <v>177</v>
      </c>
      <c r="B117" s="892"/>
      <c r="C117" s="892"/>
      <c r="D117" s="892"/>
      <c r="E117" s="892"/>
      <c r="F117" s="892"/>
      <c r="G117" s="892"/>
      <c r="H117" s="892"/>
      <c r="I117" s="892"/>
      <c r="J117" s="892"/>
      <c r="K117" s="892"/>
      <c r="L117" s="892"/>
      <c r="M117" s="892"/>
      <c r="N117" s="892"/>
      <c r="O117" s="892"/>
      <c r="P117" s="892"/>
      <c r="Q117" s="892"/>
      <c r="R117" s="892"/>
      <c r="S117" s="892"/>
      <c r="T117" s="892"/>
      <c r="U117" s="892"/>
      <c r="V117" s="892"/>
      <c r="W117" s="892"/>
      <c r="X117" s="892"/>
      <c r="Y117" s="976" t="s">
        <v>441</v>
      </c>
      <c r="Z117" s="893"/>
      <c r="AA117" s="977">
        <v>1130628</v>
      </c>
      <c r="AB117" s="978"/>
      <c r="AC117" s="978"/>
      <c r="AD117" s="978"/>
      <c r="AE117" s="979"/>
      <c r="AF117" s="980">
        <v>1083861</v>
      </c>
      <c r="AG117" s="978"/>
      <c r="AH117" s="978"/>
      <c r="AI117" s="978"/>
      <c r="AJ117" s="979"/>
      <c r="AK117" s="980">
        <v>1048482</v>
      </c>
      <c r="AL117" s="978"/>
      <c r="AM117" s="978"/>
      <c r="AN117" s="978"/>
      <c r="AO117" s="979"/>
      <c r="AP117" s="981"/>
      <c r="AQ117" s="982"/>
      <c r="AR117" s="982"/>
      <c r="AS117" s="982"/>
      <c r="AT117" s="983"/>
      <c r="AU117" s="907"/>
      <c r="AV117" s="908"/>
      <c r="AW117" s="908"/>
      <c r="AX117" s="908"/>
      <c r="AY117" s="908"/>
      <c r="AZ117" s="973" t="s">
        <v>442</v>
      </c>
      <c r="BA117" s="974"/>
      <c r="BB117" s="974"/>
      <c r="BC117" s="974"/>
      <c r="BD117" s="974"/>
      <c r="BE117" s="974"/>
      <c r="BF117" s="974"/>
      <c r="BG117" s="974"/>
      <c r="BH117" s="974"/>
      <c r="BI117" s="974"/>
      <c r="BJ117" s="974"/>
      <c r="BK117" s="974"/>
      <c r="BL117" s="974"/>
      <c r="BM117" s="974"/>
      <c r="BN117" s="974"/>
      <c r="BO117" s="974"/>
      <c r="BP117" s="975"/>
      <c r="BQ117" s="924" t="s">
        <v>122</v>
      </c>
      <c r="BR117" s="925"/>
      <c r="BS117" s="925"/>
      <c r="BT117" s="925"/>
      <c r="BU117" s="925"/>
      <c r="BV117" s="925" t="s">
        <v>122</v>
      </c>
      <c r="BW117" s="925"/>
      <c r="BX117" s="925"/>
      <c r="BY117" s="925"/>
      <c r="BZ117" s="925"/>
      <c r="CA117" s="925" t="s">
        <v>122</v>
      </c>
      <c r="CB117" s="925"/>
      <c r="CC117" s="925"/>
      <c r="CD117" s="925"/>
      <c r="CE117" s="925"/>
      <c r="CF117" s="919" t="s">
        <v>122</v>
      </c>
      <c r="CG117" s="920"/>
      <c r="CH117" s="920"/>
      <c r="CI117" s="920"/>
      <c r="CJ117" s="920"/>
      <c r="CK117" s="947"/>
      <c r="CL117" s="948"/>
      <c r="CM117" s="921" t="s">
        <v>443</v>
      </c>
      <c r="CN117" s="922"/>
      <c r="CO117" s="922"/>
      <c r="CP117" s="922"/>
      <c r="CQ117" s="922"/>
      <c r="CR117" s="922"/>
      <c r="CS117" s="922"/>
      <c r="CT117" s="922"/>
      <c r="CU117" s="922"/>
      <c r="CV117" s="922"/>
      <c r="CW117" s="922"/>
      <c r="CX117" s="922"/>
      <c r="CY117" s="922"/>
      <c r="CZ117" s="922"/>
      <c r="DA117" s="922"/>
      <c r="DB117" s="922"/>
      <c r="DC117" s="922"/>
      <c r="DD117" s="922"/>
      <c r="DE117" s="922"/>
      <c r="DF117" s="923"/>
      <c r="DG117" s="957" t="s">
        <v>122</v>
      </c>
      <c r="DH117" s="958"/>
      <c r="DI117" s="958"/>
      <c r="DJ117" s="958"/>
      <c r="DK117" s="959"/>
      <c r="DL117" s="960" t="s">
        <v>122</v>
      </c>
      <c r="DM117" s="958"/>
      <c r="DN117" s="958"/>
      <c r="DO117" s="958"/>
      <c r="DP117" s="959"/>
      <c r="DQ117" s="960" t="s">
        <v>122</v>
      </c>
      <c r="DR117" s="958"/>
      <c r="DS117" s="958"/>
      <c r="DT117" s="958"/>
      <c r="DU117" s="959"/>
      <c r="DV117" s="961" t="s">
        <v>122</v>
      </c>
      <c r="DW117" s="962"/>
      <c r="DX117" s="962"/>
      <c r="DY117" s="962"/>
      <c r="DZ117" s="963"/>
    </row>
    <row r="118" spans="1:130" s="218" customFormat="1" ht="26.25" customHeight="1" x14ac:dyDescent="0.15">
      <c r="A118" s="911" t="s">
        <v>417</v>
      </c>
      <c r="B118" s="892"/>
      <c r="C118" s="892"/>
      <c r="D118" s="892"/>
      <c r="E118" s="892"/>
      <c r="F118" s="892"/>
      <c r="G118" s="892"/>
      <c r="H118" s="892"/>
      <c r="I118" s="892"/>
      <c r="J118" s="892"/>
      <c r="K118" s="892"/>
      <c r="L118" s="892"/>
      <c r="M118" s="892"/>
      <c r="N118" s="892"/>
      <c r="O118" s="892"/>
      <c r="P118" s="892"/>
      <c r="Q118" s="892"/>
      <c r="R118" s="892"/>
      <c r="S118" s="892"/>
      <c r="T118" s="892"/>
      <c r="U118" s="892"/>
      <c r="V118" s="892"/>
      <c r="W118" s="892"/>
      <c r="X118" s="892"/>
      <c r="Y118" s="892"/>
      <c r="Z118" s="893"/>
      <c r="AA118" s="891" t="s">
        <v>414</v>
      </c>
      <c r="AB118" s="892"/>
      <c r="AC118" s="892"/>
      <c r="AD118" s="892"/>
      <c r="AE118" s="893"/>
      <c r="AF118" s="891" t="s">
        <v>415</v>
      </c>
      <c r="AG118" s="892"/>
      <c r="AH118" s="892"/>
      <c r="AI118" s="892"/>
      <c r="AJ118" s="893"/>
      <c r="AK118" s="891" t="s">
        <v>294</v>
      </c>
      <c r="AL118" s="892"/>
      <c r="AM118" s="892"/>
      <c r="AN118" s="892"/>
      <c r="AO118" s="893"/>
      <c r="AP118" s="969" t="s">
        <v>416</v>
      </c>
      <c r="AQ118" s="970"/>
      <c r="AR118" s="970"/>
      <c r="AS118" s="970"/>
      <c r="AT118" s="971"/>
      <c r="AU118" s="907"/>
      <c r="AV118" s="908"/>
      <c r="AW118" s="908"/>
      <c r="AX118" s="908"/>
      <c r="AY118" s="908"/>
      <c r="AZ118" s="972" t="s">
        <v>444</v>
      </c>
      <c r="BA118" s="964"/>
      <c r="BB118" s="964"/>
      <c r="BC118" s="964"/>
      <c r="BD118" s="964"/>
      <c r="BE118" s="964"/>
      <c r="BF118" s="964"/>
      <c r="BG118" s="964"/>
      <c r="BH118" s="964"/>
      <c r="BI118" s="964"/>
      <c r="BJ118" s="964"/>
      <c r="BK118" s="964"/>
      <c r="BL118" s="964"/>
      <c r="BM118" s="964"/>
      <c r="BN118" s="964"/>
      <c r="BO118" s="964"/>
      <c r="BP118" s="965"/>
      <c r="BQ118" s="998" t="s">
        <v>122</v>
      </c>
      <c r="BR118" s="999"/>
      <c r="BS118" s="999"/>
      <c r="BT118" s="999"/>
      <c r="BU118" s="999"/>
      <c r="BV118" s="999" t="s">
        <v>122</v>
      </c>
      <c r="BW118" s="999"/>
      <c r="BX118" s="999"/>
      <c r="BY118" s="999"/>
      <c r="BZ118" s="999"/>
      <c r="CA118" s="999" t="s">
        <v>122</v>
      </c>
      <c r="CB118" s="999"/>
      <c r="CC118" s="999"/>
      <c r="CD118" s="999"/>
      <c r="CE118" s="999"/>
      <c r="CF118" s="919" t="s">
        <v>122</v>
      </c>
      <c r="CG118" s="920"/>
      <c r="CH118" s="920"/>
      <c r="CI118" s="920"/>
      <c r="CJ118" s="920"/>
      <c r="CK118" s="947"/>
      <c r="CL118" s="948"/>
      <c r="CM118" s="921" t="s">
        <v>445</v>
      </c>
      <c r="CN118" s="922"/>
      <c r="CO118" s="922"/>
      <c r="CP118" s="922"/>
      <c r="CQ118" s="922"/>
      <c r="CR118" s="922"/>
      <c r="CS118" s="922"/>
      <c r="CT118" s="922"/>
      <c r="CU118" s="922"/>
      <c r="CV118" s="922"/>
      <c r="CW118" s="922"/>
      <c r="CX118" s="922"/>
      <c r="CY118" s="922"/>
      <c r="CZ118" s="922"/>
      <c r="DA118" s="922"/>
      <c r="DB118" s="922"/>
      <c r="DC118" s="922"/>
      <c r="DD118" s="922"/>
      <c r="DE118" s="922"/>
      <c r="DF118" s="923"/>
      <c r="DG118" s="957" t="s">
        <v>122</v>
      </c>
      <c r="DH118" s="958"/>
      <c r="DI118" s="958"/>
      <c r="DJ118" s="958"/>
      <c r="DK118" s="959"/>
      <c r="DL118" s="960" t="s">
        <v>122</v>
      </c>
      <c r="DM118" s="958"/>
      <c r="DN118" s="958"/>
      <c r="DO118" s="958"/>
      <c r="DP118" s="959"/>
      <c r="DQ118" s="960" t="s">
        <v>122</v>
      </c>
      <c r="DR118" s="958"/>
      <c r="DS118" s="958"/>
      <c r="DT118" s="958"/>
      <c r="DU118" s="959"/>
      <c r="DV118" s="961" t="s">
        <v>122</v>
      </c>
      <c r="DW118" s="962"/>
      <c r="DX118" s="962"/>
      <c r="DY118" s="962"/>
      <c r="DZ118" s="963"/>
    </row>
    <row r="119" spans="1:130" s="218" customFormat="1" ht="26.25" customHeight="1" x14ac:dyDescent="0.15">
      <c r="A119" s="1055" t="s">
        <v>420</v>
      </c>
      <c r="B119" s="946"/>
      <c r="C119" s="928" t="s">
        <v>421</v>
      </c>
      <c r="D119" s="896"/>
      <c r="E119" s="896"/>
      <c r="F119" s="896"/>
      <c r="G119" s="896"/>
      <c r="H119" s="896"/>
      <c r="I119" s="896"/>
      <c r="J119" s="896"/>
      <c r="K119" s="896"/>
      <c r="L119" s="896"/>
      <c r="M119" s="896"/>
      <c r="N119" s="896"/>
      <c r="O119" s="896"/>
      <c r="P119" s="896"/>
      <c r="Q119" s="896"/>
      <c r="R119" s="896"/>
      <c r="S119" s="896"/>
      <c r="T119" s="896"/>
      <c r="U119" s="896"/>
      <c r="V119" s="896"/>
      <c r="W119" s="896"/>
      <c r="X119" s="896"/>
      <c r="Y119" s="896"/>
      <c r="Z119" s="897"/>
      <c r="AA119" s="898" t="s">
        <v>122</v>
      </c>
      <c r="AB119" s="899"/>
      <c r="AC119" s="899"/>
      <c r="AD119" s="899"/>
      <c r="AE119" s="900"/>
      <c r="AF119" s="901" t="s">
        <v>122</v>
      </c>
      <c r="AG119" s="899"/>
      <c r="AH119" s="899"/>
      <c r="AI119" s="899"/>
      <c r="AJ119" s="900"/>
      <c r="AK119" s="901" t="s">
        <v>122</v>
      </c>
      <c r="AL119" s="899"/>
      <c r="AM119" s="899"/>
      <c r="AN119" s="899"/>
      <c r="AO119" s="900"/>
      <c r="AP119" s="902" t="s">
        <v>122</v>
      </c>
      <c r="AQ119" s="903"/>
      <c r="AR119" s="903"/>
      <c r="AS119" s="903"/>
      <c r="AT119" s="904"/>
      <c r="AU119" s="909"/>
      <c r="AV119" s="910"/>
      <c r="AW119" s="910"/>
      <c r="AX119" s="910"/>
      <c r="AY119" s="910"/>
      <c r="AZ119" s="239" t="s">
        <v>177</v>
      </c>
      <c r="BA119" s="239"/>
      <c r="BB119" s="239"/>
      <c r="BC119" s="239"/>
      <c r="BD119" s="239"/>
      <c r="BE119" s="239"/>
      <c r="BF119" s="239"/>
      <c r="BG119" s="239"/>
      <c r="BH119" s="239"/>
      <c r="BI119" s="239"/>
      <c r="BJ119" s="239"/>
      <c r="BK119" s="239"/>
      <c r="BL119" s="239"/>
      <c r="BM119" s="239"/>
      <c r="BN119" s="239"/>
      <c r="BO119" s="976" t="s">
        <v>446</v>
      </c>
      <c r="BP119" s="1004"/>
      <c r="BQ119" s="998">
        <v>11134761</v>
      </c>
      <c r="BR119" s="999"/>
      <c r="BS119" s="999"/>
      <c r="BT119" s="999"/>
      <c r="BU119" s="999"/>
      <c r="BV119" s="999">
        <v>10320376</v>
      </c>
      <c r="BW119" s="999"/>
      <c r="BX119" s="999"/>
      <c r="BY119" s="999"/>
      <c r="BZ119" s="999"/>
      <c r="CA119" s="999">
        <v>9852088</v>
      </c>
      <c r="CB119" s="999"/>
      <c r="CC119" s="999"/>
      <c r="CD119" s="999"/>
      <c r="CE119" s="999"/>
      <c r="CF119" s="1000"/>
      <c r="CG119" s="1001"/>
      <c r="CH119" s="1001"/>
      <c r="CI119" s="1001"/>
      <c r="CJ119" s="1002"/>
      <c r="CK119" s="949"/>
      <c r="CL119" s="950"/>
      <c r="CM119" s="972" t="s">
        <v>447</v>
      </c>
      <c r="CN119" s="964"/>
      <c r="CO119" s="964"/>
      <c r="CP119" s="964"/>
      <c r="CQ119" s="964"/>
      <c r="CR119" s="964"/>
      <c r="CS119" s="964"/>
      <c r="CT119" s="964"/>
      <c r="CU119" s="964"/>
      <c r="CV119" s="964"/>
      <c r="CW119" s="964"/>
      <c r="CX119" s="964"/>
      <c r="CY119" s="964"/>
      <c r="CZ119" s="964"/>
      <c r="DA119" s="964"/>
      <c r="DB119" s="964"/>
      <c r="DC119" s="964"/>
      <c r="DD119" s="964"/>
      <c r="DE119" s="964"/>
      <c r="DF119" s="965"/>
      <c r="DG119" s="1003">
        <v>73149</v>
      </c>
      <c r="DH119" s="985"/>
      <c r="DI119" s="985"/>
      <c r="DJ119" s="985"/>
      <c r="DK119" s="986"/>
      <c r="DL119" s="984">
        <v>69392</v>
      </c>
      <c r="DM119" s="985"/>
      <c r="DN119" s="985"/>
      <c r="DO119" s="985"/>
      <c r="DP119" s="986"/>
      <c r="DQ119" s="984">
        <v>41066</v>
      </c>
      <c r="DR119" s="985"/>
      <c r="DS119" s="985"/>
      <c r="DT119" s="985"/>
      <c r="DU119" s="986"/>
      <c r="DV119" s="987">
        <v>0.9</v>
      </c>
      <c r="DW119" s="988"/>
      <c r="DX119" s="988"/>
      <c r="DY119" s="988"/>
      <c r="DZ119" s="989"/>
    </row>
    <row r="120" spans="1:130" s="218" customFormat="1" ht="26.25" customHeight="1" x14ac:dyDescent="0.15">
      <c r="A120" s="1056"/>
      <c r="B120" s="948"/>
      <c r="C120" s="921" t="s">
        <v>424</v>
      </c>
      <c r="D120" s="922"/>
      <c r="E120" s="922"/>
      <c r="F120" s="922"/>
      <c r="G120" s="922"/>
      <c r="H120" s="922"/>
      <c r="I120" s="922"/>
      <c r="J120" s="922"/>
      <c r="K120" s="922"/>
      <c r="L120" s="922"/>
      <c r="M120" s="922"/>
      <c r="N120" s="922"/>
      <c r="O120" s="922"/>
      <c r="P120" s="922"/>
      <c r="Q120" s="922"/>
      <c r="R120" s="922"/>
      <c r="S120" s="922"/>
      <c r="T120" s="922"/>
      <c r="U120" s="922"/>
      <c r="V120" s="922"/>
      <c r="W120" s="922"/>
      <c r="X120" s="922"/>
      <c r="Y120" s="922"/>
      <c r="Z120" s="923"/>
      <c r="AA120" s="957" t="s">
        <v>122</v>
      </c>
      <c r="AB120" s="958"/>
      <c r="AC120" s="958"/>
      <c r="AD120" s="958"/>
      <c r="AE120" s="959"/>
      <c r="AF120" s="960" t="s">
        <v>122</v>
      </c>
      <c r="AG120" s="958"/>
      <c r="AH120" s="958"/>
      <c r="AI120" s="958"/>
      <c r="AJ120" s="959"/>
      <c r="AK120" s="960" t="s">
        <v>122</v>
      </c>
      <c r="AL120" s="958"/>
      <c r="AM120" s="958"/>
      <c r="AN120" s="958"/>
      <c r="AO120" s="959"/>
      <c r="AP120" s="961" t="s">
        <v>122</v>
      </c>
      <c r="AQ120" s="962"/>
      <c r="AR120" s="962"/>
      <c r="AS120" s="962"/>
      <c r="AT120" s="963"/>
      <c r="AU120" s="990" t="s">
        <v>448</v>
      </c>
      <c r="AV120" s="991"/>
      <c r="AW120" s="991"/>
      <c r="AX120" s="991"/>
      <c r="AY120" s="992"/>
      <c r="AZ120" s="928" t="s">
        <v>449</v>
      </c>
      <c r="BA120" s="896"/>
      <c r="BB120" s="896"/>
      <c r="BC120" s="896"/>
      <c r="BD120" s="896"/>
      <c r="BE120" s="896"/>
      <c r="BF120" s="896"/>
      <c r="BG120" s="896"/>
      <c r="BH120" s="896"/>
      <c r="BI120" s="896"/>
      <c r="BJ120" s="896"/>
      <c r="BK120" s="896"/>
      <c r="BL120" s="896"/>
      <c r="BM120" s="896"/>
      <c r="BN120" s="896"/>
      <c r="BO120" s="896"/>
      <c r="BP120" s="897"/>
      <c r="BQ120" s="929">
        <v>12448672</v>
      </c>
      <c r="BR120" s="930"/>
      <c r="BS120" s="930"/>
      <c r="BT120" s="930"/>
      <c r="BU120" s="930"/>
      <c r="BV120" s="930">
        <v>11872526</v>
      </c>
      <c r="BW120" s="930"/>
      <c r="BX120" s="930"/>
      <c r="BY120" s="930"/>
      <c r="BZ120" s="930"/>
      <c r="CA120" s="930">
        <v>11571121</v>
      </c>
      <c r="CB120" s="930"/>
      <c r="CC120" s="930"/>
      <c r="CD120" s="930"/>
      <c r="CE120" s="930"/>
      <c r="CF120" s="943">
        <v>241.8</v>
      </c>
      <c r="CG120" s="944"/>
      <c r="CH120" s="944"/>
      <c r="CI120" s="944"/>
      <c r="CJ120" s="944"/>
      <c r="CK120" s="1005" t="s">
        <v>450</v>
      </c>
      <c r="CL120" s="1006"/>
      <c r="CM120" s="1006"/>
      <c r="CN120" s="1006"/>
      <c r="CO120" s="1007"/>
      <c r="CP120" s="1013" t="s">
        <v>395</v>
      </c>
      <c r="CQ120" s="1014"/>
      <c r="CR120" s="1014"/>
      <c r="CS120" s="1014"/>
      <c r="CT120" s="1014"/>
      <c r="CU120" s="1014"/>
      <c r="CV120" s="1014"/>
      <c r="CW120" s="1014"/>
      <c r="CX120" s="1014"/>
      <c r="CY120" s="1014"/>
      <c r="CZ120" s="1014"/>
      <c r="DA120" s="1014"/>
      <c r="DB120" s="1014"/>
      <c r="DC120" s="1014"/>
      <c r="DD120" s="1014"/>
      <c r="DE120" s="1014"/>
      <c r="DF120" s="1015"/>
      <c r="DG120" s="929" t="s">
        <v>122</v>
      </c>
      <c r="DH120" s="930"/>
      <c r="DI120" s="930"/>
      <c r="DJ120" s="930"/>
      <c r="DK120" s="930"/>
      <c r="DL120" s="930" t="s">
        <v>122</v>
      </c>
      <c r="DM120" s="930"/>
      <c r="DN120" s="930"/>
      <c r="DO120" s="930"/>
      <c r="DP120" s="930"/>
      <c r="DQ120" s="930">
        <v>1033636</v>
      </c>
      <c r="DR120" s="930"/>
      <c r="DS120" s="930"/>
      <c r="DT120" s="930"/>
      <c r="DU120" s="930"/>
      <c r="DV120" s="931">
        <v>21.6</v>
      </c>
      <c r="DW120" s="931"/>
      <c r="DX120" s="931"/>
      <c r="DY120" s="931"/>
      <c r="DZ120" s="932"/>
    </row>
    <row r="121" spans="1:130" s="218" customFormat="1" ht="26.25" customHeight="1" x14ac:dyDescent="0.15">
      <c r="A121" s="1056"/>
      <c r="B121" s="948"/>
      <c r="C121" s="973" t="s">
        <v>451</v>
      </c>
      <c r="D121" s="974"/>
      <c r="E121" s="974"/>
      <c r="F121" s="974"/>
      <c r="G121" s="974"/>
      <c r="H121" s="974"/>
      <c r="I121" s="974"/>
      <c r="J121" s="974"/>
      <c r="K121" s="974"/>
      <c r="L121" s="974"/>
      <c r="M121" s="974"/>
      <c r="N121" s="974"/>
      <c r="O121" s="974"/>
      <c r="P121" s="974"/>
      <c r="Q121" s="974"/>
      <c r="R121" s="974"/>
      <c r="S121" s="974"/>
      <c r="T121" s="974"/>
      <c r="U121" s="974"/>
      <c r="V121" s="974"/>
      <c r="W121" s="974"/>
      <c r="X121" s="974"/>
      <c r="Y121" s="974"/>
      <c r="Z121" s="975"/>
      <c r="AA121" s="957" t="s">
        <v>122</v>
      </c>
      <c r="AB121" s="958"/>
      <c r="AC121" s="958"/>
      <c r="AD121" s="958"/>
      <c r="AE121" s="959"/>
      <c r="AF121" s="960" t="s">
        <v>122</v>
      </c>
      <c r="AG121" s="958"/>
      <c r="AH121" s="958"/>
      <c r="AI121" s="958"/>
      <c r="AJ121" s="959"/>
      <c r="AK121" s="960" t="s">
        <v>122</v>
      </c>
      <c r="AL121" s="958"/>
      <c r="AM121" s="958"/>
      <c r="AN121" s="958"/>
      <c r="AO121" s="959"/>
      <c r="AP121" s="961" t="s">
        <v>122</v>
      </c>
      <c r="AQ121" s="962"/>
      <c r="AR121" s="962"/>
      <c r="AS121" s="962"/>
      <c r="AT121" s="963"/>
      <c r="AU121" s="993"/>
      <c r="AV121" s="994"/>
      <c r="AW121" s="994"/>
      <c r="AX121" s="994"/>
      <c r="AY121" s="995"/>
      <c r="AZ121" s="921" t="s">
        <v>452</v>
      </c>
      <c r="BA121" s="922"/>
      <c r="BB121" s="922"/>
      <c r="BC121" s="922"/>
      <c r="BD121" s="922"/>
      <c r="BE121" s="922"/>
      <c r="BF121" s="922"/>
      <c r="BG121" s="922"/>
      <c r="BH121" s="922"/>
      <c r="BI121" s="922"/>
      <c r="BJ121" s="922"/>
      <c r="BK121" s="922"/>
      <c r="BL121" s="922"/>
      <c r="BM121" s="922"/>
      <c r="BN121" s="922"/>
      <c r="BO121" s="922"/>
      <c r="BP121" s="923"/>
      <c r="BQ121" s="924">
        <v>102863</v>
      </c>
      <c r="BR121" s="925"/>
      <c r="BS121" s="925"/>
      <c r="BT121" s="925"/>
      <c r="BU121" s="925"/>
      <c r="BV121" s="925">
        <v>88896</v>
      </c>
      <c r="BW121" s="925"/>
      <c r="BX121" s="925"/>
      <c r="BY121" s="925"/>
      <c r="BZ121" s="925"/>
      <c r="CA121" s="925">
        <v>77965</v>
      </c>
      <c r="CB121" s="925"/>
      <c r="CC121" s="925"/>
      <c r="CD121" s="925"/>
      <c r="CE121" s="925"/>
      <c r="CF121" s="919">
        <v>1.6</v>
      </c>
      <c r="CG121" s="920"/>
      <c r="CH121" s="920"/>
      <c r="CI121" s="920"/>
      <c r="CJ121" s="920"/>
      <c r="CK121" s="1008"/>
      <c r="CL121" s="1009"/>
      <c r="CM121" s="1009"/>
      <c r="CN121" s="1009"/>
      <c r="CO121" s="1010"/>
      <c r="CP121" s="1018" t="s">
        <v>393</v>
      </c>
      <c r="CQ121" s="1019"/>
      <c r="CR121" s="1019"/>
      <c r="CS121" s="1019"/>
      <c r="CT121" s="1019"/>
      <c r="CU121" s="1019"/>
      <c r="CV121" s="1019"/>
      <c r="CW121" s="1019"/>
      <c r="CX121" s="1019"/>
      <c r="CY121" s="1019"/>
      <c r="CZ121" s="1019"/>
      <c r="DA121" s="1019"/>
      <c r="DB121" s="1019"/>
      <c r="DC121" s="1019"/>
      <c r="DD121" s="1019"/>
      <c r="DE121" s="1019"/>
      <c r="DF121" s="1020"/>
      <c r="DG121" s="924">
        <v>288418</v>
      </c>
      <c r="DH121" s="925"/>
      <c r="DI121" s="925"/>
      <c r="DJ121" s="925"/>
      <c r="DK121" s="925"/>
      <c r="DL121" s="925">
        <v>337285</v>
      </c>
      <c r="DM121" s="925"/>
      <c r="DN121" s="925"/>
      <c r="DO121" s="925"/>
      <c r="DP121" s="925"/>
      <c r="DQ121" s="925">
        <v>351755</v>
      </c>
      <c r="DR121" s="925"/>
      <c r="DS121" s="925"/>
      <c r="DT121" s="925"/>
      <c r="DU121" s="925"/>
      <c r="DV121" s="926">
        <v>7.3</v>
      </c>
      <c r="DW121" s="926"/>
      <c r="DX121" s="926"/>
      <c r="DY121" s="926"/>
      <c r="DZ121" s="927"/>
    </row>
    <row r="122" spans="1:130" s="218" customFormat="1" ht="26.25" customHeight="1" x14ac:dyDescent="0.15">
      <c r="A122" s="1056"/>
      <c r="B122" s="948"/>
      <c r="C122" s="921" t="s">
        <v>434</v>
      </c>
      <c r="D122" s="922"/>
      <c r="E122" s="922"/>
      <c r="F122" s="922"/>
      <c r="G122" s="922"/>
      <c r="H122" s="922"/>
      <c r="I122" s="922"/>
      <c r="J122" s="922"/>
      <c r="K122" s="922"/>
      <c r="L122" s="922"/>
      <c r="M122" s="922"/>
      <c r="N122" s="922"/>
      <c r="O122" s="922"/>
      <c r="P122" s="922"/>
      <c r="Q122" s="922"/>
      <c r="R122" s="922"/>
      <c r="S122" s="922"/>
      <c r="T122" s="922"/>
      <c r="U122" s="922"/>
      <c r="V122" s="922"/>
      <c r="W122" s="922"/>
      <c r="X122" s="922"/>
      <c r="Y122" s="922"/>
      <c r="Z122" s="923"/>
      <c r="AA122" s="957" t="s">
        <v>122</v>
      </c>
      <c r="AB122" s="958"/>
      <c r="AC122" s="958"/>
      <c r="AD122" s="958"/>
      <c r="AE122" s="959"/>
      <c r="AF122" s="960" t="s">
        <v>122</v>
      </c>
      <c r="AG122" s="958"/>
      <c r="AH122" s="958"/>
      <c r="AI122" s="958"/>
      <c r="AJ122" s="959"/>
      <c r="AK122" s="960" t="s">
        <v>122</v>
      </c>
      <c r="AL122" s="958"/>
      <c r="AM122" s="958"/>
      <c r="AN122" s="958"/>
      <c r="AO122" s="959"/>
      <c r="AP122" s="961" t="s">
        <v>122</v>
      </c>
      <c r="AQ122" s="962"/>
      <c r="AR122" s="962"/>
      <c r="AS122" s="962"/>
      <c r="AT122" s="963"/>
      <c r="AU122" s="993"/>
      <c r="AV122" s="994"/>
      <c r="AW122" s="994"/>
      <c r="AX122" s="994"/>
      <c r="AY122" s="995"/>
      <c r="AZ122" s="972" t="s">
        <v>453</v>
      </c>
      <c r="BA122" s="964"/>
      <c r="BB122" s="964"/>
      <c r="BC122" s="964"/>
      <c r="BD122" s="964"/>
      <c r="BE122" s="964"/>
      <c r="BF122" s="964"/>
      <c r="BG122" s="964"/>
      <c r="BH122" s="964"/>
      <c r="BI122" s="964"/>
      <c r="BJ122" s="964"/>
      <c r="BK122" s="964"/>
      <c r="BL122" s="964"/>
      <c r="BM122" s="964"/>
      <c r="BN122" s="964"/>
      <c r="BO122" s="964"/>
      <c r="BP122" s="965"/>
      <c r="BQ122" s="998">
        <v>6812052</v>
      </c>
      <c r="BR122" s="999"/>
      <c r="BS122" s="999"/>
      <c r="BT122" s="999"/>
      <c r="BU122" s="999"/>
      <c r="BV122" s="999">
        <v>6433679</v>
      </c>
      <c r="BW122" s="999"/>
      <c r="BX122" s="999"/>
      <c r="BY122" s="999"/>
      <c r="BZ122" s="999"/>
      <c r="CA122" s="999">
        <v>6099739</v>
      </c>
      <c r="CB122" s="999"/>
      <c r="CC122" s="999"/>
      <c r="CD122" s="999"/>
      <c r="CE122" s="999"/>
      <c r="CF122" s="1016">
        <v>127.5</v>
      </c>
      <c r="CG122" s="1017"/>
      <c r="CH122" s="1017"/>
      <c r="CI122" s="1017"/>
      <c r="CJ122" s="1017"/>
      <c r="CK122" s="1008"/>
      <c r="CL122" s="1009"/>
      <c r="CM122" s="1009"/>
      <c r="CN122" s="1009"/>
      <c r="CO122" s="1010"/>
      <c r="CP122" s="1018" t="s">
        <v>396</v>
      </c>
      <c r="CQ122" s="1019"/>
      <c r="CR122" s="1019"/>
      <c r="CS122" s="1019"/>
      <c r="CT122" s="1019"/>
      <c r="CU122" s="1019"/>
      <c r="CV122" s="1019"/>
      <c r="CW122" s="1019"/>
      <c r="CX122" s="1019"/>
      <c r="CY122" s="1019"/>
      <c r="CZ122" s="1019"/>
      <c r="DA122" s="1019"/>
      <c r="DB122" s="1019"/>
      <c r="DC122" s="1019"/>
      <c r="DD122" s="1019"/>
      <c r="DE122" s="1019"/>
      <c r="DF122" s="1020"/>
      <c r="DG122" s="924" t="s">
        <v>122</v>
      </c>
      <c r="DH122" s="925"/>
      <c r="DI122" s="925"/>
      <c r="DJ122" s="925"/>
      <c r="DK122" s="925"/>
      <c r="DL122" s="925" t="s">
        <v>122</v>
      </c>
      <c r="DM122" s="925"/>
      <c r="DN122" s="925"/>
      <c r="DO122" s="925"/>
      <c r="DP122" s="925"/>
      <c r="DQ122" s="925">
        <v>228519</v>
      </c>
      <c r="DR122" s="925"/>
      <c r="DS122" s="925"/>
      <c r="DT122" s="925"/>
      <c r="DU122" s="925"/>
      <c r="DV122" s="926">
        <v>4.8</v>
      </c>
      <c r="DW122" s="926"/>
      <c r="DX122" s="926"/>
      <c r="DY122" s="926"/>
      <c r="DZ122" s="927"/>
    </row>
    <row r="123" spans="1:130" s="218" customFormat="1" ht="26.25" customHeight="1" x14ac:dyDescent="0.15">
      <c r="A123" s="1056"/>
      <c r="B123" s="948"/>
      <c r="C123" s="921" t="s">
        <v>440</v>
      </c>
      <c r="D123" s="922"/>
      <c r="E123" s="922"/>
      <c r="F123" s="922"/>
      <c r="G123" s="922"/>
      <c r="H123" s="922"/>
      <c r="I123" s="922"/>
      <c r="J123" s="922"/>
      <c r="K123" s="922"/>
      <c r="L123" s="922"/>
      <c r="M123" s="922"/>
      <c r="N123" s="922"/>
      <c r="O123" s="922"/>
      <c r="P123" s="922"/>
      <c r="Q123" s="922"/>
      <c r="R123" s="922"/>
      <c r="S123" s="922"/>
      <c r="T123" s="922"/>
      <c r="U123" s="922"/>
      <c r="V123" s="922"/>
      <c r="W123" s="922"/>
      <c r="X123" s="922"/>
      <c r="Y123" s="922"/>
      <c r="Z123" s="923"/>
      <c r="AA123" s="957" t="s">
        <v>122</v>
      </c>
      <c r="AB123" s="958"/>
      <c r="AC123" s="958"/>
      <c r="AD123" s="958"/>
      <c r="AE123" s="959"/>
      <c r="AF123" s="960" t="s">
        <v>122</v>
      </c>
      <c r="AG123" s="958"/>
      <c r="AH123" s="958"/>
      <c r="AI123" s="958"/>
      <c r="AJ123" s="959"/>
      <c r="AK123" s="960" t="s">
        <v>122</v>
      </c>
      <c r="AL123" s="958"/>
      <c r="AM123" s="958"/>
      <c r="AN123" s="958"/>
      <c r="AO123" s="959"/>
      <c r="AP123" s="961" t="s">
        <v>122</v>
      </c>
      <c r="AQ123" s="962"/>
      <c r="AR123" s="962"/>
      <c r="AS123" s="962"/>
      <c r="AT123" s="963"/>
      <c r="AU123" s="996"/>
      <c r="AV123" s="997"/>
      <c r="AW123" s="997"/>
      <c r="AX123" s="997"/>
      <c r="AY123" s="997"/>
      <c r="AZ123" s="239" t="s">
        <v>177</v>
      </c>
      <c r="BA123" s="239"/>
      <c r="BB123" s="239"/>
      <c r="BC123" s="239"/>
      <c r="BD123" s="239"/>
      <c r="BE123" s="239"/>
      <c r="BF123" s="239"/>
      <c r="BG123" s="239"/>
      <c r="BH123" s="239"/>
      <c r="BI123" s="239"/>
      <c r="BJ123" s="239"/>
      <c r="BK123" s="239"/>
      <c r="BL123" s="239"/>
      <c r="BM123" s="239"/>
      <c r="BN123" s="239"/>
      <c r="BO123" s="976" t="s">
        <v>454</v>
      </c>
      <c r="BP123" s="1004"/>
      <c r="BQ123" s="1062">
        <v>19363587</v>
      </c>
      <c r="BR123" s="1063"/>
      <c r="BS123" s="1063"/>
      <c r="BT123" s="1063"/>
      <c r="BU123" s="1063"/>
      <c r="BV123" s="1063">
        <v>18395101</v>
      </c>
      <c r="BW123" s="1063"/>
      <c r="BX123" s="1063"/>
      <c r="BY123" s="1063"/>
      <c r="BZ123" s="1063"/>
      <c r="CA123" s="1063">
        <v>17748825</v>
      </c>
      <c r="CB123" s="1063"/>
      <c r="CC123" s="1063"/>
      <c r="CD123" s="1063"/>
      <c r="CE123" s="1063"/>
      <c r="CF123" s="1000"/>
      <c r="CG123" s="1001"/>
      <c r="CH123" s="1001"/>
      <c r="CI123" s="1001"/>
      <c r="CJ123" s="1002"/>
      <c r="CK123" s="1008"/>
      <c r="CL123" s="1009"/>
      <c r="CM123" s="1009"/>
      <c r="CN123" s="1009"/>
      <c r="CO123" s="1010"/>
      <c r="CP123" s="1018" t="s">
        <v>397</v>
      </c>
      <c r="CQ123" s="1019"/>
      <c r="CR123" s="1019"/>
      <c r="CS123" s="1019"/>
      <c r="CT123" s="1019"/>
      <c r="CU123" s="1019"/>
      <c r="CV123" s="1019"/>
      <c r="CW123" s="1019"/>
      <c r="CX123" s="1019"/>
      <c r="CY123" s="1019"/>
      <c r="CZ123" s="1019"/>
      <c r="DA123" s="1019"/>
      <c r="DB123" s="1019"/>
      <c r="DC123" s="1019"/>
      <c r="DD123" s="1019"/>
      <c r="DE123" s="1019"/>
      <c r="DF123" s="1020"/>
      <c r="DG123" s="957" t="s">
        <v>122</v>
      </c>
      <c r="DH123" s="958"/>
      <c r="DI123" s="958"/>
      <c r="DJ123" s="958"/>
      <c r="DK123" s="959"/>
      <c r="DL123" s="960" t="s">
        <v>122</v>
      </c>
      <c r="DM123" s="958"/>
      <c r="DN123" s="958"/>
      <c r="DO123" s="958"/>
      <c r="DP123" s="959"/>
      <c r="DQ123" s="960">
        <v>39731</v>
      </c>
      <c r="DR123" s="958"/>
      <c r="DS123" s="958"/>
      <c r="DT123" s="958"/>
      <c r="DU123" s="959"/>
      <c r="DV123" s="961">
        <v>0.8</v>
      </c>
      <c r="DW123" s="962"/>
      <c r="DX123" s="962"/>
      <c r="DY123" s="962"/>
      <c r="DZ123" s="963"/>
    </row>
    <row r="124" spans="1:130" s="218" customFormat="1" ht="26.25" customHeight="1" thickBot="1" x14ac:dyDescent="0.2">
      <c r="A124" s="1056"/>
      <c r="B124" s="948"/>
      <c r="C124" s="921" t="s">
        <v>443</v>
      </c>
      <c r="D124" s="922"/>
      <c r="E124" s="922"/>
      <c r="F124" s="922"/>
      <c r="G124" s="922"/>
      <c r="H124" s="922"/>
      <c r="I124" s="922"/>
      <c r="J124" s="922"/>
      <c r="K124" s="922"/>
      <c r="L124" s="922"/>
      <c r="M124" s="922"/>
      <c r="N124" s="922"/>
      <c r="O124" s="922"/>
      <c r="P124" s="922"/>
      <c r="Q124" s="922"/>
      <c r="R124" s="922"/>
      <c r="S124" s="922"/>
      <c r="T124" s="922"/>
      <c r="U124" s="922"/>
      <c r="V124" s="922"/>
      <c r="W124" s="922"/>
      <c r="X124" s="922"/>
      <c r="Y124" s="922"/>
      <c r="Z124" s="923"/>
      <c r="AA124" s="957" t="s">
        <v>122</v>
      </c>
      <c r="AB124" s="958"/>
      <c r="AC124" s="958"/>
      <c r="AD124" s="958"/>
      <c r="AE124" s="959"/>
      <c r="AF124" s="960" t="s">
        <v>122</v>
      </c>
      <c r="AG124" s="958"/>
      <c r="AH124" s="958"/>
      <c r="AI124" s="958"/>
      <c r="AJ124" s="959"/>
      <c r="AK124" s="960" t="s">
        <v>122</v>
      </c>
      <c r="AL124" s="958"/>
      <c r="AM124" s="958"/>
      <c r="AN124" s="958"/>
      <c r="AO124" s="959"/>
      <c r="AP124" s="961" t="s">
        <v>122</v>
      </c>
      <c r="AQ124" s="962"/>
      <c r="AR124" s="962"/>
      <c r="AS124" s="962"/>
      <c r="AT124" s="963"/>
      <c r="AU124" s="1058" t="s">
        <v>455</v>
      </c>
      <c r="AV124" s="1059"/>
      <c r="AW124" s="1059"/>
      <c r="AX124" s="1059"/>
      <c r="AY124" s="1059"/>
      <c r="AZ124" s="1059"/>
      <c r="BA124" s="1059"/>
      <c r="BB124" s="1059"/>
      <c r="BC124" s="1059"/>
      <c r="BD124" s="1059"/>
      <c r="BE124" s="1059"/>
      <c r="BF124" s="1059"/>
      <c r="BG124" s="1059"/>
      <c r="BH124" s="1059"/>
      <c r="BI124" s="1059"/>
      <c r="BJ124" s="1059"/>
      <c r="BK124" s="1059"/>
      <c r="BL124" s="1059"/>
      <c r="BM124" s="1059"/>
      <c r="BN124" s="1059"/>
      <c r="BO124" s="1059"/>
      <c r="BP124" s="1060"/>
      <c r="BQ124" s="1061" t="s">
        <v>122</v>
      </c>
      <c r="BR124" s="1026"/>
      <c r="BS124" s="1026"/>
      <c r="BT124" s="1026"/>
      <c r="BU124" s="1026"/>
      <c r="BV124" s="1026" t="s">
        <v>122</v>
      </c>
      <c r="BW124" s="1026"/>
      <c r="BX124" s="1026"/>
      <c r="BY124" s="1026"/>
      <c r="BZ124" s="1026"/>
      <c r="CA124" s="1026" t="s">
        <v>122</v>
      </c>
      <c r="CB124" s="1026"/>
      <c r="CC124" s="1026"/>
      <c r="CD124" s="1026"/>
      <c r="CE124" s="1026"/>
      <c r="CF124" s="1027"/>
      <c r="CG124" s="1028"/>
      <c r="CH124" s="1028"/>
      <c r="CI124" s="1028"/>
      <c r="CJ124" s="1029"/>
      <c r="CK124" s="1011"/>
      <c r="CL124" s="1011"/>
      <c r="CM124" s="1011"/>
      <c r="CN124" s="1011"/>
      <c r="CO124" s="1012"/>
      <c r="CP124" s="1018" t="s">
        <v>456</v>
      </c>
      <c r="CQ124" s="1019"/>
      <c r="CR124" s="1019"/>
      <c r="CS124" s="1019"/>
      <c r="CT124" s="1019"/>
      <c r="CU124" s="1019"/>
      <c r="CV124" s="1019"/>
      <c r="CW124" s="1019"/>
      <c r="CX124" s="1019"/>
      <c r="CY124" s="1019"/>
      <c r="CZ124" s="1019"/>
      <c r="DA124" s="1019"/>
      <c r="DB124" s="1019"/>
      <c r="DC124" s="1019"/>
      <c r="DD124" s="1019"/>
      <c r="DE124" s="1019"/>
      <c r="DF124" s="1020"/>
      <c r="DG124" s="1003">
        <v>1801844</v>
      </c>
      <c r="DH124" s="985"/>
      <c r="DI124" s="985"/>
      <c r="DJ124" s="985"/>
      <c r="DK124" s="986"/>
      <c r="DL124" s="984">
        <v>1395289</v>
      </c>
      <c r="DM124" s="985"/>
      <c r="DN124" s="985"/>
      <c r="DO124" s="985"/>
      <c r="DP124" s="986"/>
      <c r="DQ124" s="984" t="s">
        <v>122</v>
      </c>
      <c r="DR124" s="985"/>
      <c r="DS124" s="985"/>
      <c r="DT124" s="985"/>
      <c r="DU124" s="986"/>
      <c r="DV124" s="987" t="s">
        <v>122</v>
      </c>
      <c r="DW124" s="988"/>
      <c r="DX124" s="988"/>
      <c r="DY124" s="988"/>
      <c r="DZ124" s="989"/>
    </row>
    <row r="125" spans="1:130" s="218" customFormat="1" ht="26.25" customHeight="1" x14ac:dyDescent="0.15">
      <c r="A125" s="1056"/>
      <c r="B125" s="948"/>
      <c r="C125" s="921" t="s">
        <v>445</v>
      </c>
      <c r="D125" s="922"/>
      <c r="E125" s="922"/>
      <c r="F125" s="922"/>
      <c r="G125" s="922"/>
      <c r="H125" s="922"/>
      <c r="I125" s="922"/>
      <c r="J125" s="922"/>
      <c r="K125" s="922"/>
      <c r="L125" s="922"/>
      <c r="M125" s="922"/>
      <c r="N125" s="922"/>
      <c r="O125" s="922"/>
      <c r="P125" s="922"/>
      <c r="Q125" s="922"/>
      <c r="R125" s="922"/>
      <c r="S125" s="922"/>
      <c r="T125" s="922"/>
      <c r="U125" s="922"/>
      <c r="V125" s="922"/>
      <c r="W125" s="922"/>
      <c r="X125" s="922"/>
      <c r="Y125" s="922"/>
      <c r="Z125" s="923"/>
      <c r="AA125" s="957" t="s">
        <v>122</v>
      </c>
      <c r="AB125" s="958"/>
      <c r="AC125" s="958"/>
      <c r="AD125" s="958"/>
      <c r="AE125" s="959"/>
      <c r="AF125" s="960" t="s">
        <v>122</v>
      </c>
      <c r="AG125" s="958"/>
      <c r="AH125" s="958"/>
      <c r="AI125" s="958"/>
      <c r="AJ125" s="959"/>
      <c r="AK125" s="960" t="s">
        <v>122</v>
      </c>
      <c r="AL125" s="958"/>
      <c r="AM125" s="958"/>
      <c r="AN125" s="958"/>
      <c r="AO125" s="959"/>
      <c r="AP125" s="961" t="s">
        <v>122</v>
      </c>
      <c r="AQ125" s="962"/>
      <c r="AR125" s="962"/>
      <c r="AS125" s="962"/>
      <c r="AT125" s="96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1" t="s">
        <v>457</v>
      </c>
      <c r="CL125" s="1006"/>
      <c r="CM125" s="1006"/>
      <c r="CN125" s="1006"/>
      <c r="CO125" s="1007"/>
      <c r="CP125" s="928" t="s">
        <v>458</v>
      </c>
      <c r="CQ125" s="896"/>
      <c r="CR125" s="896"/>
      <c r="CS125" s="896"/>
      <c r="CT125" s="896"/>
      <c r="CU125" s="896"/>
      <c r="CV125" s="896"/>
      <c r="CW125" s="896"/>
      <c r="CX125" s="896"/>
      <c r="CY125" s="896"/>
      <c r="CZ125" s="896"/>
      <c r="DA125" s="896"/>
      <c r="DB125" s="896"/>
      <c r="DC125" s="896"/>
      <c r="DD125" s="896"/>
      <c r="DE125" s="896"/>
      <c r="DF125" s="897"/>
      <c r="DG125" s="929" t="s">
        <v>122</v>
      </c>
      <c r="DH125" s="930"/>
      <c r="DI125" s="930"/>
      <c r="DJ125" s="930"/>
      <c r="DK125" s="930"/>
      <c r="DL125" s="930" t="s">
        <v>122</v>
      </c>
      <c r="DM125" s="930"/>
      <c r="DN125" s="930"/>
      <c r="DO125" s="930"/>
      <c r="DP125" s="930"/>
      <c r="DQ125" s="930" t="s">
        <v>122</v>
      </c>
      <c r="DR125" s="930"/>
      <c r="DS125" s="930"/>
      <c r="DT125" s="930"/>
      <c r="DU125" s="930"/>
      <c r="DV125" s="931" t="s">
        <v>122</v>
      </c>
      <c r="DW125" s="931"/>
      <c r="DX125" s="931"/>
      <c r="DY125" s="931"/>
      <c r="DZ125" s="932"/>
    </row>
    <row r="126" spans="1:130" s="218" customFormat="1" ht="26.25" customHeight="1" thickBot="1" x14ac:dyDescent="0.2">
      <c r="A126" s="1056"/>
      <c r="B126" s="948"/>
      <c r="C126" s="921" t="s">
        <v>447</v>
      </c>
      <c r="D126" s="922"/>
      <c r="E126" s="922"/>
      <c r="F126" s="922"/>
      <c r="G126" s="922"/>
      <c r="H126" s="922"/>
      <c r="I126" s="922"/>
      <c r="J126" s="922"/>
      <c r="K126" s="922"/>
      <c r="L126" s="922"/>
      <c r="M126" s="922"/>
      <c r="N126" s="922"/>
      <c r="O126" s="922"/>
      <c r="P126" s="922"/>
      <c r="Q126" s="922"/>
      <c r="R126" s="922"/>
      <c r="S126" s="922"/>
      <c r="T126" s="922"/>
      <c r="U126" s="922"/>
      <c r="V126" s="922"/>
      <c r="W126" s="922"/>
      <c r="X126" s="922"/>
      <c r="Y126" s="922"/>
      <c r="Z126" s="923"/>
      <c r="AA126" s="957" t="s">
        <v>122</v>
      </c>
      <c r="AB126" s="958"/>
      <c r="AC126" s="958"/>
      <c r="AD126" s="958"/>
      <c r="AE126" s="959"/>
      <c r="AF126" s="960" t="s">
        <v>122</v>
      </c>
      <c r="AG126" s="958"/>
      <c r="AH126" s="958"/>
      <c r="AI126" s="958"/>
      <c r="AJ126" s="959"/>
      <c r="AK126" s="960" t="s">
        <v>122</v>
      </c>
      <c r="AL126" s="958"/>
      <c r="AM126" s="958"/>
      <c r="AN126" s="958"/>
      <c r="AO126" s="959"/>
      <c r="AP126" s="961" t="s">
        <v>122</v>
      </c>
      <c r="AQ126" s="962"/>
      <c r="AR126" s="962"/>
      <c r="AS126" s="962"/>
      <c r="AT126" s="96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2"/>
      <c r="CL126" s="1009"/>
      <c r="CM126" s="1009"/>
      <c r="CN126" s="1009"/>
      <c r="CO126" s="1010"/>
      <c r="CP126" s="921" t="s">
        <v>459</v>
      </c>
      <c r="CQ126" s="922"/>
      <c r="CR126" s="922"/>
      <c r="CS126" s="922"/>
      <c r="CT126" s="922"/>
      <c r="CU126" s="922"/>
      <c r="CV126" s="922"/>
      <c r="CW126" s="922"/>
      <c r="CX126" s="922"/>
      <c r="CY126" s="922"/>
      <c r="CZ126" s="922"/>
      <c r="DA126" s="922"/>
      <c r="DB126" s="922"/>
      <c r="DC126" s="922"/>
      <c r="DD126" s="922"/>
      <c r="DE126" s="922"/>
      <c r="DF126" s="923"/>
      <c r="DG126" s="924" t="s">
        <v>122</v>
      </c>
      <c r="DH126" s="925"/>
      <c r="DI126" s="925"/>
      <c r="DJ126" s="925"/>
      <c r="DK126" s="925"/>
      <c r="DL126" s="925" t="s">
        <v>122</v>
      </c>
      <c r="DM126" s="925"/>
      <c r="DN126" s="925"/>
      <c r="DO126" s="925"/>
      <c r="DP126" s="925"/>
      <c r="DQ126" s="925" t="s">
        <v>122</v>
      </c>
      <c r="DR126" s="925"/>
      <c r="DS126" s="925"/>
      <c r="DT126" s="925"/>
      <c r="DU126" s="925"/>
      <c r="DV126" s="926" t="s">
        <v>122</v>
      </c>
      <c r="DW126" s="926"/>
      <c r="DX126" s="926"/>
      <c r="DY126" s="926"/>
      <c r="DZ126" s="927"/>
    </row>
    <row r="127" spans="1:130" s="218" customFormat="1" ht="26.25" customHeight="1" x14ac:dyDescent="0.15">
      <c r="A127" s="1057"/>
      <c r="B127" s="950"/>
      <c r="C127" s="972" t="s">
        <v>460</v>
      </c>
      <c r="D127" s="964"/>
      <c r="E127" s="964"/>
      <c r="F127" s="964"/>
      <c r="G127" s="964"/>
      <c r="H127" s="964"/>
      <c r="I127" s="964"/>
      <c r="J127" s="964"/>
      <c r="K127" s="964"/>
      <c r="L127" s="964"/>
      <c r="M127" s="964"/>
      <c r="N127" s="964"/>
      <c r="O127" s="964"/>
      <c r="P127" s="964"/>
      <c r="Q127" s="964"/>
      <c r="R127" s="964"/>
      <c r="S127" s="964"/>
      <c r="T127" s="964"/>
      <c r="U127" s="964"/>
      <c r="V127" s="964"/>
      <c r="W127" s="964"/>
      <c r="X127" s="964"/>
      <c r="Y127" s="964"/>
      <c r="Z127" s="965"/>
      <c r="AA127" s="957" t="s">
        <v>122</v>
      </c>
      <c r="AB127" s="958"/>
      <c r="AC127" s="958"/>
      <c r="AD127" s="958"/>
      <c r="AE127" s="959"/>
      <c r="AF127" s="960" t="s">
        <v>122</v>
      </c>
      <c r="AG127" s="958"/>
      <c r="AH127" s="958"/>
      <c r="AI127" s="958"/>
      <c r="AJ127" s="959"/>
      <c r="AK127" s="960" t="s">
        <v>122</v>
      </c>
      <c r="AL127" s="958"/>
      <c r="AM127" s="958"/>
      <c r="AN127" s="958"/>
      <c r="AO127" s="959"/>
      <c r="AP127" s="961" t="s">
        <v>122</v>
      </c>
      <c r="AQ127" s="962"/>
      <c r="AR127" s="962"/>
      <c r="AS127" s="962"/>
      <c r="AT127" s="963"/>
      <c r="AU127" s="220"/>
      <c r="AV127" s="220"/>
      <c r="AW127" s="220"/>
      <c r="AX127" s="1030" t="s">
        <v>461</v>
      </c>
      <c r="AY127" s="1031"/>
      <c r="AZ127" s="1031"/>
      <c r="BA127" s="1031"/>
      <c r="BB127" s="1031"/>
      <c r="BC127" s="1031"/>
      <c r="BD127" s="1031"/>
      <c r="BE127" s="1032"/>
      <c r="BF127" s="1033" t="s">
        <v>462</v>
      </c>
      <c r="BG127" s="1031"/>
      <c r="BH127" s="1031"/>
      <c r="BI127" s="1031"/>
      <c r="BJ127" s="1031"/>
      <c r="BK127" s="1031"/>
      <c r="BL127" s="1032"/>
      <c r="BM127" s="1033" t="s">
        <v>463</v>
      </c>
      <c r="BN127" s="1031"/>
      <c r="BO127" s="1031"/>
      <c r="BP127" s="1031"/>
      <c r="BQ127" s="1031"/>
      <c r="BR127" s="1031"/>
      <c r="BS127" s="1032"/>
      <c r="BT127" s="1033" t="s">
        <v>464</v>
      </c>
      <c r="BU127" s="1031"/>
      <c r="BV127" s="1031"/>
      <c r="BW127" s="1031"/>
      <c r="BX127" s="1031"/>
      <c r="BY127" s="1031"/>
      <c r="BZ127" s="1054"/>
      <c r="CA127" s="220"/>
      <c r="CB127" s="220"/>
      <c r="CC127" s="220"/>
      <c r="CD127" s="243"/>
      <c r="CE127" s="243"/>
      <c r="CF127" s="243"/>
      <c r="CG127" s="220"/>
      <c r="CH127" s="220"/>
      <c r="CI127" s="220"/>
      <c r="CJ127" s="242"/>
      <c r="CK127" s="1022"/>
      <c r="CL127" s="1009"/>
      <c r="CM127" s="1009"/>
      <c r="CN127" s="1009"/>
      <c r="CO127" s="1010"/>
      <c r="CP127" s="921" t="s">
        <v>465</v>
      </c>
      <c r="CQ127" s="922"/>
      <c r="CR127" s="922"/>
      <c r="CS127" s="922"/>
      <c r="CT127" s="922"/>
      <c r="CU127" s="922"/>
      <c r="CV127" s="922"/>
      <c r="CW127" s="922"/>
      <c r="CX127" s="922"/>
      <c r="CY127" s="922"/>
      <c r="CZ127" s="922"/>
      <c r="DA127" s="922"/>
      <c r="DB127" s="922"/>
      <c r="DC127" s="922"/>
      <c r="DD127" s="922"/>
      <c r="DE127" s="922"/>
      <c r="DF127" s="923"/>
      <c r="DG127" s="924" t="s">
        <v>122</v>
      </c>
      <c r="DH127" s="925"/>
      <c r="DI127" s="925"/>
      <c r="DJ127" s="925"/>
      <c r="DK127" s="925"/>
      <c r="DL127" s="925" t="s">
        <v>122</v>
      </c>
      <c r="DM127" s="925"/>
      <c r="DN127" s="925"/>
      <c r="DO127" s="925"/>
      <c r="DP127" s="925"/>
      <c r="DQ127" s="925" t="s">
        <v>122</v>
      </c>
      <c r="DR127" s="925"/>
      <c r="DS127" s="925"/>
      <c r="DT127" s="925"/>
      <c r="DU127" s="925"/>
      <c r="DV127" s="926" t="s">
        <v>122</v>
      </c>
      <c r="DW127" s="926"/>
      <c r="DX127" s="926"/>
      <c r="DY127" s="926"/>
      <c r="DZ127" s="927"/>
    </row>
    <row r="128" spans="1:130" s="218" customFormat="1" ht="26.25" customHeight="1" thickBot="1" x14ac:dyDescent="0.2">
      <c r="A128" s="1040" t="s">
        <v>466</v>
      </c>
      <c r="B128" s="1041"/>
      <c r="C128" s="1041"/>
      <c r="D128" s="1041"/>
      <c r="E128" s="1041"/>
      <c r="F128" s="1041"/>
      <c r="G128" s="1041"/>
      <c r="H128" s="1041"/>
      <c r="I128" s="1041"/>
      <c r="J128" s="1041"/>
      <c r="K128" s="1041"/>
      <c r="L128" s="1041"/>
      <c r="M128" s="1041"/>
      <c r="N128" s="1041"/>
      <c r="O128" s="1041"/>
      <c r="P128" s="1041"/>
      <c r="Q128" s="1041"/>
      <c r="R128" s="1041"/>
      <c r="S128" s="1041"/>
      <c r="T128" s="1041"/>
      <c r="U128" s="1041"/>
      <c r="V128" s="1041"/>
      <c r="W128" s="1042" t="s">
        <v>467</v>
      </c>
      <c r="X128" s="1042"/>
      <c r="Y128" s="1042"/>
      <c r="Z128" s="1043"/>
      <c r="AA128" s="1044">
        <v>19669</v>
      </c>
      <c r="AB128" s="1045"/>
      <c r="AC128" s="1045"/>
      <c r="AD128" s="1045"/>
      <c r="AE128" s="1046"/>
      <c r="AF128" s="1047">
        <v>15680</v>
      </c>
      <c r="AG128" s="1045"/>
      <c r="AH128" s="1045"/>
      <c r="AI128" s="1045"/>
      <c r="AJ128" s="1046"/>
      <c r="AK128" s="1047">
        <v>12433</v>
      </c>
      <c r="AL128" s="1045"/>
      <c r="AM128" s="1045"/>
      <c r="AN128" s="1045"/>
      <c r="AO128" s="1046"/>
      <c r="AP128" s="1048"/>
      <c r="AQ128" s="1049"/>
      <c r="AR128" s="1049"/>
      <c r="AS128" s="1049"/>
      <c r="AT128" s="1050"/>
      <c r="AU128" s="220"/>
      <c r="AV128" s="220"/>
      <c r="AW128" s="220"/>
      <c r="AX128" s="895" t="s">
        <v>468</v>
      </c>
      <c r="AY128" s="896"/>
      <c r="AZ128" s="896"/>
      <c r="BA128" s="896"/>
      <c r="BB128" s="896"/>
      <c r="BC128" s="896"/>
      <c r="BD128" s="896"/>
      <c r="BE128" s="897"/>
      <c r="BF128" s="1051" t="s">
        <v>122</v>
      </c>
      <c r="BG128" s="1052"/>
      <c r="BH128" s="1052"/>
      <c r="BI128" s="1052"/>
      <c r="BJ128" s="1052"/>
      <c r="BK128" s="1052"/>
      <c r="BL128" s="1053"/>
      <c r="BM128" s="1051">
        <v>14.7</v>
      </c>
      <c r="BN128" s="1052"/>
      <c r="BO128" s="1052"/>
      <c r="BP128" s="1052"/>
      <c r="BQ128" s="1052"/>
      <c r="BR128" s="1052"/>
      <c r="BS128" s="1053"/>
      <c r="BT128" s="1051">
        <v>20</v>
      </c>
      <c r="BU128" s="1052"/>
      <c r="BV128" s="1052"/>
      <c r="BW128" s="1052"/>
      <c r="BX128" s="1052"/>
      <c r="BY128" s="1052"/>
      <c r="BZ128" s="1075"/>
      <c r="CA128" s="243"/>
      <c r="CB128" s="243"/>
      <c r="CC128" s="243"/>
      <c r="CD128" s="243"/>
      <c r="CE128" s="243"/>
      <c r="CF128" s="243"/>
      <c r="CG128" s="220"/>
      <c r="CH128" s="220"/>
      <c r="CI128" s="220"/>
      <c r="CJ128" s="242"/>
      <c r="CK128" s="1023"/>
      <c r="CL128" s="1024"/>
      <c r="CM128" s="1024"/>
      <c r="CN128" s="1024"/>
      <c r="CO128" s="1025"/>
      <c r="CP128" s="1034" t="s">
        <v>469</v>
      </c>
      <c r="CQ128" s="726"/>
      <c r="CR128" s="726"/>
      <c r="CS128" s="726"/>
      <c r="CT128" s="726"/>
      <c r="CU128" s="726"/>
      <c r="CV128" s="726"/>
      <c r="CW128" s="726"/>
      <c r="CX128" s="726"/>
      <c r="CY128" s="726"/>
      <c r="CZ128" s="726"/>
      <c r="DA128" s="726"/>
      <c r="DB128" s="726"/>
      <c r="DC128" s="726"/>
      <c r="DD128" s="726"/>
      <c r="DE128" s="726"/>
      <c r="DF128" s="1035"/>
      <c r="DG128" s="1036" t="s">
        <v>122</v>
      </c>
      <c r="DH128" s="1037"/>
      <c r="DI128" s="1037"/>
      <c r="DJ128" s="1037"/>
      <c r="DK128" s="1037"/>
      <c r="DL128" s="1037" t="s">
        <v>122</v>
      </c>
      <c r="DM128" s="1037"/>
      <c r="DN128" s="1037"/>
      <c r="DO128" s="1037"/>
      <c r="DP128" s="1037"/>
      <c r="DQ128" s="1037" t="s">
        <v>122</v>
      </c>
      <c r="DR128" s="1037"/>
      <c r="DS128" s="1037"/>
      <c r="DT128" s="1037"/>
      <c r="DU128" s="1037"/>
      <c r="DV128" s="1038" t="s">
        <v>122</v>
      </c>
      <c r="DW128" s="1038"/>
      <c r="DX128" s="1038"/>
      <c r="DY128" s="1038"/>
      <c r="DZ128" s="1039"/>
    </row>
    <row r="129" spans="1:131" s="218" customFormat="1" ht="26.25" customHeight="1" x14ac:dyDescent="0.15">
      <c r="A129" s="933" t="s">
        <v>102</v>
      </c>
      <c r="B129" s="934"/>
      <c r="C129" s="934"/>
      <c r="D129" s="934"/>
      <c r="E129" s="934"/>
      <c r="F129" s="934"/>
      <c r="G129" s="934"/>
      <c r="H129" s="934"/>
      <c r="I129" s="934"/>
      <c r="J129" s="934"/>
      <c r="K129" s="934"/>
      <c r="L129" s="934"/>
      <c r="M129" s="934"/>
      <c r="N129" s="934"/>
      <c r="O129" s="934"/>
      <c r="P129" s="934"/>
      <c r="Q129" s="934"/>
      <c r="R129" s="934"/>
      <c r="S129" s="934"/>
      <c r="T129" s="934"/>
      <c r="U129" s="934"/>
      <c r="V129" s="934"/>
      <c r="W129" s="1069" t="s">
        <v>470</v>
      </c>
      <c r="X129" s="1070"/>
      <c r="Y129" s="1070"/>
      <c r="Z129" s="1071"/>
      <c r="AA129" s="957">
        <v>5617543</v>
      </c>
      <c r="AB129" s="958"/>
      <c r="AC129" s="958"/>
      <c r="AD129" s="958"/>
      <c r="AE129" s="959"/>
      <c r="AF129" s="960">
        <v>5513543</v>
      </c>
      <c r="AG129" s="958"/>
      <c r="AH129" s="958"/>
      <c r="AI129" s="958"/>
      <c r="AJ129" s="959"/>
      <c r="AK129" s="960">
        <v>5495270</v>
      </c>
      <c r="AL129" s="958"/>
      <c r="AM129" s="958"/>
      <c r="AN129" s="958"/>
      <c r="AO129" s="959"/>
      <c r="AP129" s="1072"/>
      <c r="AQ129" s="1073"/>
      <c r="AR129" s="1073"/>
      <c r="AS129" s="1073"/>
      <c r="AT129" s="1074"/>
      <c r="AU129" s="221"/>
      <c r="AV129" s="221"/>
      <c r="AW129" s="221"/>
      <c r="AX129" s="1064" t="s">
        <v>471</v>
      </c>
      <c r="AY129" s="922"/>
      <c r="AZ129" s="922"/>
      <c r="BA129" s="922"/>
      <c r="BB129" s="922"/>
      <c r="BC129" s="922"/>
      <c r="BD129" s="922"/>
      <c r="BE129" s="923"/>
      <c r="BF129" s="1065" t="s">
        <v>122</v>
      </c>
      <c r="BG129" s="1066"/>
      <c r="BH129" s="1066"/>
      <c r="BI129" s="1066"/>
      <c r="BJ129" s="1066"/>
      <c r="BK129" s="1066"/>
      <c r="BL129" s="1067"/>
      <c r="BM129" s="1065">
        <v>19.7</v>
      </c>
      <c r="BN129" s="1066"/>
      <c r="BO129" s="1066"/>
      <c r="BP129" s="1066"/>
      <c r="BQ129" s="1066"/>
      <c r="BR129" s="1066"/>
      <c r="BS129" s="1067"/>
      <c r="BT129" s="1065">
        <v>30</v>
      </c>
      <c r="BU129" s="1066"/>
      <c r="BV129" s="1066"/>
      <c r="BW129" s="1066"/>
      <c r="BX129" s="1066"/>
      <c r="BY129" s="1066"/>
      <c r="BZ129" s="1068"/>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3" t="s">
        <v>472</v>
      </c>
      <c r="B130" s="934"/>
      <c r="C130" s="934"/>
      <c r="D130" s="934"/>
      <c r="E130" s="934"/>
      <c r="F130" s="934"/>
      <c r="G130" s="934"/>
      <c r="H130" s="934"/>
      <c r="I130" s="934"/>
      <c r="J130" s="934"/>
      <c r="K130" s="934"/>
      <c r="L130" s="934"/>
      <c r="M130" s="934"/>
      <c r="N130" s="934"/>
      <c r="O130" s="934"/>
      <c r="P130" s="934"/>
      <c r="Q130" s="934"/>
      <c r="R130" s="934"/>
      <c r="S130" s="934"/>
      <c r="T130" s="934"/>
      <c r="U130" s="934"/>
      <c r="V130" s="934"/>
      <c r="W130" s="1069" t="s">
        <v>473</v>
      </c>
      <c r="X130" s="1070"/>
      <c r="Y130" s="1070"/>
      <c r="Z130" s="1071"/>
      <c r="AA130" s="957">
        <v>784612</v>
      </c>
      <c r="AB130" s="958"/>
      <c r="AC130" s="958"/>
      <c r="AD130" s="958"/>
      <c r="AE130" s="959"/>
      <c r="AF130" s="960">
        <v>739539</v>
      </c>
      <c r="AG130" s="958"/>
      <c r="AH130" s="958"/>
      <c r="AI130" s="958"/>
      <c r="AJ130" s="959"/>
      <c r="AK130" s="960">
        <v>709337</v>
      </c>
      <c r="AL130" s="958"/>
      <c r="AM130" s="958"/>
      <c r="AN130" s="958"/>
      <c r="AO130" s="959"/>
      <c r="AP130" s="1072"/>
      <c r="AQ130" s="1073"/>
      <c r="AR130" s="1073"/>
      <c r="AS130" s="1073"/>
      <c r="AT130" s="1074"/>
      <c r="AU130" s="221"/>
      <c r="AV130" s="221"/>
      <c r="AW130" s="221"/>
      <c r="AX130" s="1064" t="s">
        <v>474</v>
      </c>
      <c r="AY130" s="922"/>
      <c r="AZ130" s="922"/>
      <c r="BA130" s="922"/>
      <c r="BB130" s="922"/>
      <c r="BC130" s="922"/>
      <c r="BD130" s="922"/>
      <c r="BE130" s="923"/>
      <c r="BF130" s="1100">
        <v>6.8</v>
      </c>
      <c r="BG130" s="1101"/>
      <c r="BH130" s="1101"/>
      <c r="BI130" s="1101"/>
      <c r="BJ130" s="1101"/>
      <c r="BK130" s="1101"/>
      <c r="BL130" s="1102"/>
      <c r="BM130" s="1100">
        <v>25</v>
      </c>
      <c r="BN130" s="1101"/>
      <c r="BO130" s="1101"/>
      <c r="BP130" s="1101"/>
      <c r="BQ130" s="1101"/>
      <c r="BR130" s="1101"/>
      <c r="BS130" s="1102"/>
      <c r="BT130" s="1100">
        <v>35</v>
      </c>
      <c r="BU130" s="1101"/>
      <c r="BV130" s="1101"/>
      <c r="BW130" s="1101"/>
      <c r="BX130" s="1101"/>
      <c r="BY130" s="1101"/>
      <c r="BZ130" s="110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4"/>
      <c r="B131" s="1105"/>
      <c r="C131" s="1105"/>
      <c r="D131" s="1105"/>
      <c r="E131" s="1105"/>
      <c r="F131" s="1105"/>
      <c r="G131" s="1105"/>
      <c r="H131" s="1105"/>
      <c r="I131" s="1105"/>
      <c r="J131" s="1105"/>
      <c r="K131" s="1105"/>
      <c r="L131" s="1105"/>
      <c r="M131" s="1105"/>
      <c r="N131" s="1105"/>
      <c r="O131" s="1105"/>
      <c r="P131" s="1105"/>
      <c r="Q131" s="1105"/>
      <c r="R131" s="1105"/>
      <c r="S131" s="1105"/>
      <c r="T131" s="1105"/>
      <c r="U131" s="1105"/>
      <c r="V131" s="1105"/>
      <c r="W131" s="1106" t="s">
        <v>475</v>
      </c>
      <c r="X131" s="1107"/>
      <c r="Y131" s="1107"/>
      <c r="Z131" s="1108"/>
      <c r="AA131" s="1003">
        <v>4832931</v>
      </c>
      <c r="AB131" s="985"/>
      <c r="AC131" s="985"/>
      <c r="AD131" s="985"/>
      <c r="AE131" s="986"/>
      <c r="AF131" s="984">
        <v>4774004</v>
      </c>
      <c r="AG131" s="985"/>
      <c r="AH131" s="985"/>
      <c r="AI131" s="985"/>
      <c r="AJ131" s="986"/>
      <c r="AK131" s="984">
        <v>4785933</v>
      </c>
      <c r="AL131" s="985"/>
      <c r="AM131" s="985"/>
      <c r="AN131" s="985"/>
      <c r="AO131" s="986"/>
      <c r="AP131" s="1109"/>
      <c r="AQ131" s="1110"/>
      <c r="AR131" s="1110"/>
      <c r="AS131" s="1110"/>
      <c r="AT131" s="1111"/>
      <c r="AU131" s="221"/>
      <c r="AV131" s="221"/>
      <c r="AW131" s="221"/>
      <c r="AX131" s="1082" t="s">
        <v>476</v>
      </c>
      <c r="AY131" s="726"/>
      <c r="AZ131" s="726"/>
      <c r="BA131" s="726"/>
      <c r="BB131" s="726"/>
      <c r="BC131" s="726"/>
      <c r="BD131" s="726"/>
      <c r="BE131" s="1035"/>
      <c r="BF131" s="1083" t="s">
        <v>122</v>
      </c>
      <c r="BG131" s="1084"/>
      <c r="BH131" s="1084"/>
      <c r="BI131" s="1084"/>
      <c r="BJ131" s="1084"/>
      <c r="BK131" s="1084"/>
      <c r="BL131" s="1085"/>
      <c r="BM131" s="1083">
        <v>350</v>
      </c>
      <c r="BN131" s="1084"/>
      <c r="BO131" s="1084"/>
      <c r="BP131" s="1084"/>
      <c r="BQ131" s="1084"/>
      <c r="BR131" s="1084"/>
      <c r="BS131" s="1085"/>
      <c r="BT131" s="1086"/>
      <c r="BU131" s="1087"/>
      <c r="BV131" s="1087"/>
      <c r="BW131" s="1087"/>
      <c r="BX131" s="1087"/>
      <c r="BY131" s="1087"/>
      <c r="BZ131" s="1088"/>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89" t="s">
        <v>477</v>
      </c>
      <c r="B132" s="1090"/>
      <c r="C132" s="1090"/>
      <c r="D132" s="1090"/>
      <c r="E132" s="1090"/>
      <c r="F132" s="1090"/>
      <c r="G132" s="1090"/>
      <c r="H132" s="1090"/>
      <c r="I132" s="1090"/>
      <c r="J132" s="1090"/>
      <c r="K132" s="1090"/>
      <c r="L132" s="1090"/>
      <c r="M132" s="1090"/>
      <c r="N132" s="1090"/>
      <c r="O132" s="1090"/>
      <c r="P132" s="1090"/>
      <c r="Q132" s="1090"/>
      <c r="R132" s="1090"/>
      <c r="S132" s="1090"/>
      <c r="T132" s="1090"/>
      <c r="U132" s="1090"/>
      <c r="V132" s="1093" t="s">
        <v>478</v>
      </c>
      <c r="W132" s="1093"/>
      <c r="X132" s="1093"/>
      <c r="Y132" s="1093"/>
      <c r="Z132" s="1094"/>
      <c r="AA132" s="1095">
        <v>6.7525689900000003</v>
      </c>
      <c r="AB132" s="1096"/>
      <c r="AC132" s="1096"/>
      <c r="AD132" s="1096"/>
      <c r="AE132" s="1097"/>
      <c r="AF132" s="1098">
        <v>6.8839908809999999</v>
      </c>
      <c r="AG132" s="1096"/>
      <c r="AH132" s="1096"/>
      <c r="AI132" s="1096"/>
      <c r="AJ132" s="1097"/>
      <c r="AK132" s="1098">
        <v>6.8265059289999996</v>
      </c>
      <c r="AL132" s="1096"/>
      <c r="AM132" s="1096"/>
      <c r="AN132" s="1096"/>
      <c r="AO132" s="1097"/>
      <c r="AP132" s="1000"/>
      <c r="AQ132" s="1001"/>
      <c r="AR132" s="1001"/>
      <c r="AS132" s="1001"/>
      <c r="AT132" s="109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1"/>
      <c r="B133" s="1092"/>
      <c r="C133" s="1092"/>
      <c r="D133" s="1092"/>
      <c r="E133" s="1092"/>
      <c r="F133" s="1092"/>
      <c r="G133" s="1092"/>
      <c r="H133" s="1092"/>
      <c r="I133" s="1092"/>
      <c r="J133" s="1092"/>
      <c r="K133" s="1092"/>
      <c r="L133" s="1092"/>
      <c r="M133" s="1092"/>
      <c r="N133" s="1092"/>
      <c r="O133" s="1092"/>
      <c r="P133" s="1092"/>
      <c r="Q133" s="1092"/>
      <c r="R133" s="1092"/>
      <c r="S133" s="1092"/>
      <c r="T133" s="1092"/>
      <c r="U133" s="1092"/>
      <c r="V133" s="1076" t="s">
        <v>479</v>
      </c>
      <c r="W133" s="1076"/>
      <c r="X133" s="1076"/>
      <c r="Y133" s="1076"/>
      <c r="Z133" s="1077"/>
      <c r="AA133" s="1078">
        <v>5.9</v>
      </c>
      <c r="AB133" s="1079"/>
      <c r="AC133" s="1079"/>
      <c r="AD133" s="1079"/>
      <c r="AE133" s="1080"/>
      <c r="AF133" s="1078">
        <v>6.5</v>
      </c>
      <c r="AG133" s="1079"/>
      <c r="AH133" s="1079"/>
      <c r="AI133" s="1079"/>
      <c r="AJ133" s="1080"/>
      <c r="AK133" s="1078">
        <v>6.8</v>
      </c>
      <c r="AL133" s="1079"/>
      <c r="AM133" s="1079"/>
      <c r="AN133" s="1079"/>
      <c r="AO133" s="1080"/>
      <c r="AP133" s="1027"/>
      <c r="AQ133" s="1028"/>
      <c r="AR133" s="1028"/>
      <c r="AS133" s="1028"/>
      <c r="AT133" s="108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PpEmbkBe5zocUjJ23yAUQ2nsg6lzDrWlrNW3FiaAmRO/TJ/ga4rYC9k/Imf9E3CYoS6E4KMJYHnButTvFiXAA==" saltValue="eeXr/XY+8l34tUTqShLJ7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tabSelected="1"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nUrIFK84tJjvAziNE502RokLI12WHFh/mO3dqE3I8baKi+TTOb00BEd5DjC/Tfz0d45t85ayDcfXsw0ouaEEA==" saltValue="m3kaDYtml400BpM26lUA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sqref="A1:XFD1"/>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lfIdkiGL7wq9uKYQdKu48HBNXZ9me9Tkn3GhCAtQKwPGR9fp9RDhlIR0Nip93leKJHX+bEIHfOeuu9X6ZU3bg==" saltValue="t5wTW480gUtsmtYjiMiEV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3"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4"/>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5" t="s">
        <v>488</v>
      </c>
      <c r="AL9" s="1116"/>
      <c r="AM9" s="1116"/>
      <c r="AN9" s="1117"/>
      <c r="AO9" s="269">
        <v>1746187</v>
      </c>
      <c r="AP9" s="269">
        <v>224908</v>
      </c>
      <c r="AQ9" s="270">
        <v>186275</v>
      </c>
      <c r="AR9" s="271">
        <v>20.7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5" t="s">
        <v>489</v>
      </c>
      <c r="AL10" s="1116"/>
      <c r="AM10" s="1116"/>
      <c r="AN10" s="1117"/>
      <c r="AO10" s="272">
        <v>265566</v>
      </c>
      <c r="AP10" s="272">
        <v>34205</v>
      </c>
      <c r="AQ10" s="273">
        <v>28060</v>
      </c>
      <c r="AR10" s="274">
        <v>21.9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5" t="s">
        <v>490</v>
      </c>
      <c r="AL11" s="1116"/>
      <c r="AM11" s="1116"/>
      <c r="AN11" s="1117"/>
      <c r="AO11" s="272" t="s">
        <v>491</v>
      </c>
      <c r="AP11" s="272" t="s">
        <v>491</v>
      </c>
      <c r="AQ11" s="273">
        <v>7123</v>
      </c>
      <c r="AR11" s="274" t="s">
        <v>491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5" t="s">
        <v>492</v>
      </c>
      <c r="AL12" s="1116"/>
      <c r="AM12" s="1116"/>
      <c r="AN12" s="1117"/>
      <c r="AO12" s="272" t="s">
        <v>491</v>
      </c>
      <c r="AP12" s="272" t="s">
        <v>491</v>
      </c>
      <c r="AQ12" s="273">
        <v>57</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5" t="s">
        <v>493</v>
      </c>
      <c r="AL13" s="1116"/>
      <c r="AM13" s="1116"/>
      <c r="AN13" s="1117"/>
      <c r="AO13" s="272">
        <v>160299</v>
      </c>
      <c r="AP13" s="272">
        <v>20646</v>
      </c>
      <c r="AQ13" s="273">
        <v>6435</v>
      </c>
      <c r="AR13" s="274">
        <v>220.8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5" t="s">
        <v>494</v>
      </c>
      <c r="AL14" s="1116"/>
      <c r="AM14" s="1116"/>
      <c r="AN14" s="1117"/>
      <c r="AO14" s="272">
        <v>72513</v>
      </c>
      <c r="AP14" s="272">
        <v>9340</v>
      </c>
      <c r="AQ14" s="273">
        <v>3786</v>
      </c>
      <c r="AR14" s="274">
        <v>146.69999999999999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8" t="s">
        <v>495</v>
      </c>
      <c r="AL15" s="1119"/>
      <c r="AM15" s="1119"/>
      <c r="AN15" s="1120"/>
      <c r="AO15" s="272">
        <v>-141600</v>
      </c>
      <c r="AP15" s="272">
        <v>-18238</v>
      </c>
      <c r="AQ15" s="273">
        <v>-9323</v>
      </c>
      <c r="AR15" s="274">
        <v>95.6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8" t="s">
        <v>177</v>
      </c>
      <c r="AL16" s="1119"/>
      <c r="AM16" s="1119"/>
      <c r="AN16" s="1120"/>
      <c r="AO16" s="272">
        <v>2102965</v>
      </c>
      <c r="AP16" s="272">
        <v>270861</v>
      </c>
      <c r="AQ16" s="273">
        <v>222412</v>
      </c>
      <c r="AR16" s="274">
        <v>21.8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1" t="s">
        <v>500</v>
      </c>
      <c r="AL21" s="1122"/>
      <c r="AM21" s="1122"/>
      <c r="AN21" s="1123"/>
      <c r="AO21" s="285">
        <v>20.48</v>
      </c>
      <c r="AP21" s="286">
        <v>17.59</v>
      </c>
      <c r="AQ21" s="287">
        <v>2.89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1" t="s">
        <v>501</v>
      </c>
      <c r="AL22" s="1122"/>
      <c r="AM22" s="1122"/>
      <c r="AN22" s="1123"/>
      <c r="AO22" s="290">
        <v>95.5</v>
      </c>
      <c r="AP22" s="291">
        <v>95.9</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2" t="s">
        <v>502</v>
      </c>
      <c r="B26" s="1112"/>
      <c r="C26" s="1112"/>
      <c r="D26" s="1112"/>
      <c r="E26" s="1112"/>
      <c r="F26" s="1112"/>
      <c r="G26" s="1112"/>
      <c r="H26" s="1112"/>
      <c r="I26" s="1112"/>
      <c r="J26" s="1112"/>
      <c r="K26" s="1112"/>
      <c r="L26" s="1112"/>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2"/>
      <c r="AM26" s="1112"/>
      <c r="AN26" s="1112"/>
      <c r="AO26" s="1112"/>
      <c r="AP26" s="1112"/>
      <c r="AQ26" s="1112"/>
      <c r="AR26" s="1112"/>
      <c r="AS26" s="1112"/>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3"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4"/>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9" t="s">
        <v>505</v>
      </c>
      <c r="AL32" s="1130"/>
      <c r="AM32" s="1130"/>
      <c r="AN32" s="1131"/>
      <c r="AO32" s="300">
        <v>893895</v>
      </c>
      <c r="AP32" s="300">
        <v>115133</v>
      </c>
      <c r="AQ32" s="301">
        <v>124581</v>
      </c>
      <c r="AR32" s="302">
        <v>-7.6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9" t="s">
        <v>506</v>
      </c>
      <c r="AL33" s="1130"/>
      <c r="AM33" s="1130"/>
      <c r="AN33" s="1131"/>
      <c r="AO33" s="300" t="s">
        <v>491</v>
      </c>
      <c r="AP33" s="300" t="s">
        <v>491</v>
      </c>
      <c r="AQ33" s="301">
        <v>76</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9" t="s">
        <v>507</v>
      </c>
      <c r="AL34" s="1130"/>
      <c r="AM34" s="1130"/>
      <c r="AN34" s="1131"/>
      <c r="AO34" s="300" t="s">
        <v>491</v>
      </c>
      <c r="AP34" s="300" t="s">
        <v>491</v>
      </c>
      <c r="AQ34" s="301">
        <v>163</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9" t="s">
        <v>508</v>
      </c>
      <c r="AL35" s="1130"/>
      <c r="AM35" s="1130"/>
      <c r="AN35" s="1131"/>
      <c r="AO35" s="300">
        <v>132787</v>
      </c>
      <c r="AP35" s="300">
        <v>17103</v>
      </c>
      <c r="AQ35" s="301">
        <v>24428</v>
      </c>
      <c r="AR35" s="302">
        <v>-30</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9" t="s">
        <v>509</v>
      </c>
      <c r="AL36" s="1130"/>
      <c r="AM36" s="1130"/>
      <c r="AN36" s="1131"/>
      <c r="AO36" s="300">
        <v>21800</v>
      </c>
      <c r="AP36" s="300">
        <v>2808</v>
      </c>
      <c r="AQ36" s="301">
        <v>4294</v>
      </c>
      <c r="AR36" s="302">
        <v>-34.6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9" t="s">
        <v>510</v>
      </c>
      <c r="AL37" s="1130"/>
      <c r="AM37" s="1130"/>
      <c r="AN37" s="1131"/>
      <c r="AO37" s="300" t="s">
        <v>491</v>
      </c>
      <c r="AP37" s="300" t="s">
        <v>491</v>
      </c>
      <c r="AQ37" s="301">
        <v>880</v>
      </c>
      <c r="AR37" s="302" t="s">
        <v>491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2" t="s">
        <v>511</v>
      </c>
      <c r="AL38" s="1133"/>
      <c r="AM38" s="1133"/>
      <c r="AN38" s="1134"/>
      <c r="AO38" s="303" t="s">
        <v>491</v>
      </c>
      <c r="AP38" s="303" t="s">
        <v>491</v>
      </c>
      <c r="AQ38" s="304">
        <v>22</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2" t="s">
        <v>512</v>
      </c>
      <c r="AL39" s="1133"/>
      <c r="AM39" s="1133"/>
      <c r="AN39" s="1134"/>
      <c r="AO39" s="300">
        <v>-12433</v>
      </c>
      <c r="AP39" s="300">
        <v>-1601</v>
      </c>
      <c r="AQ39" s="301">
        <v>-5293</v>
      </c>
      <c r="AR39" s="302">
        <v>-69.8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9" t="s">
        <v>513</v>
      </c>
      <c r="AL40" s="1130"/>
      <c r="AM40" s="1130"/>
      <c r="AN40" s="1131"/>
      <c r="AO40" s="300">
        <v>-709337</v>
      </c>
      <c r="AP40" s="300">
        <v>-91362</v>
      </c>
      <c r="AQ40" s="301">
        <v>-99375</v>
      </c>
      <c r="AR40" s="302">
        <v>-8.1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5" t="s">
        <v>287</v>
      </c>
      <c r="AL41" s="1136"/>
      <c r="AM41" s="1136"/>
      <c r="AN41" s="1137"/>
      <c r="AO41" s="300">
        <v>326712</v>
      </c>
      <c r="AP41" s="300">
        <v>42080</v>
      </c>
      <c r="AQ41" s="301">
        <v>49775</v>
      </c>
      <c r="AR41" s="302">
        <v>-15.5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4" t="s">
        <v>483</v>
      </c>
      <c r="AN49" s="1126" t="s">
        <v>516</v>
      </c>
      <c r="AO49" s="1127"/>
      <c r="AP49" s="1127"/>
      <c r="AQ49" s="1127"/>
      <c r="AR49" s="112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5"/>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2046018</v>
      </c>
      <c r="AN51" s="322">
        <v>229864</v>
      </c>
      <c r="AO51" s="323">
        <v>61.2</v>
      </c>
      <c r="AP51" s="324">
        <v>200194</v>
      </c>
      <c r="AQ51" s="325">
        <v>5.2</v>
      </c>
      <c r="AR51" s="326">
        <v>56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1508462</v>
      </c>
      <c r="AN52" s="330">
        <v>169471</v>
      </c>
      <c r="AO52" s="331">
        <v>84.5</v>
      </c>
      <c r="AP52" s="332">
        <v>106422</v>
      </c>
      <c r="AQ52" s="333">
        <v>20.100000000000001</v>
      </c>
      <c r="AR52" s="334">
        <v>64.400000000000006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1278714</v>
      </c>
      <c r="AN53" s="322">
        <v>147165</v>
      </c>
      <c r="AO53" s="323">
        <v>-36</v>
      </c>
      <c r="AP53" s="324">
        <v>196914</v>
      </c>
      <c r="AQ53" s="325">
        <v>-1.6</v>
      </c>
      <c r="AR53" s="326">
        <v>-34.4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1004363</v>
      </c>
      <c r="AN54" s="330">
        <v>115590</v>
      </c>
      <c r="AO54" s="331">
        <v>-31.8</v>
      </c>
      <c r="AP54" s="332">
        <v>98966</v>
      </c>
      <c r="AQ54" s="333">
        <v>-7</v>
      </c>
      <c r="AR54" s="334">
        <v>-24.8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1965225</v>
      </c>
      <c r="AN55" s="322">
        <v>234095</v>
      </c>
      <c r="AO55" s="323">
        <v>59.1</v>
      </c>
      <c r="AP55" s="324">
        <v>204757</v>
      </c>
      <c r="AQ55" s="325">
        <v>4</v>
      </c>
      <c r="AR55" s="326">
        <v>55.1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1588570</v>
      </c>
      <c r="AN56" s="330">
        <v>189228</v>
      </c>
      <c r="AO56" s="331">
        <v>63.7</v>
      </c>
      <c r="AP56" s="332">
        <v>106071</v>
      </c>
      <c r="AQ56" s="333">
        <v>7.2</v>
      </c>
      <c r="AR56" s="334">
        <v>56.5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2828235</v>
      </c>
      <c r="AN57" s="322">
        <v>350811</v>
      </c>
      <c r="AO57" s="323">
        <v>49.9</v>
      </c>
      <c r="AP57" s="324">
        <v>194971</v>
      </c>
      <c r="AQ57" s="325">
        <v>-4.8</v>
      </c>
      <c r="AR57" s="326">
        <v>54.7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2095271</v>
      </c>
      <c r="AN58" s="330">
        <v>259895</v>
      </c>
      <c r="AO58" s="331">
        <v>37.299999999999997</v>
      </c>
      <c r="AP58" s="332">
        <v>105966</v>
      </c>
      <c r="AQ58" s="333">
        <v>-0.1</v>
      </c>
      <c r="AR58" s="334">
        <v>37.4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1737854</v>
      </c>
      <c r="AN59" s="322">
        <v>223835</v>
      </c>
      <c r="AO59" s="323">
        <v>-36.200000000000003</v>
      </c>
      <c r="AP59" s="324">
        <v>224172</v>
      </c>
      <c r="AQ59" s="325">
        <v>15</v>
      </c>
      <c r="AR59" s="326">
        <v>-51.2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1085727</v>
      </c>
      <c r="AN60" s="330">
        <v>139841</v>
      </c>
      <c r="AO60" s="331">
        <v>-46.2</v>
      </c>
      <c r="AP60" s="332">
        <v>117611</v>
      </c>
      <c r="AQ60" s="333">
        <v>11</v>
      </c>
      <c r="AR60" s="334">
        <v>-57.2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1971209</v>
      </c>
      <c r="AN61" s="337">
        <v>237154</v>
      </c>
      <c r="AO61" s="338">
        <v>19.600000000000001</v>
      </c>
      <c r="AP61" s="339">
        <v>204202</v>
      </c>
      <c r="AQ61" s="340">
        <v>3.6</v>
      </c>
      <c r="AR61" s="326">
        <v>16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1456479</v>
      </c>
      <c r="AN62" s="330">
        <v>174805</v>
      </c>
      <c r="AO62" s="331">
        <v>21.5</v>
      </c>
      <c r="AP62" s="332">
        <v>107007</v>
      </c>
      <c r="AQ62" s="333">
        <v>6.2</v>
      </c>
      <c r="AR62" s="334">
        <v>15.3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Gjg9ZcfbZ7kMBFUbNCAtMAdAVrbcMAgm8hW9v5nuzUkTdozTkOUHAxGwSDm8VG0uZ0kBjVqF0S7sRKujzTlAQ==" saltValue="BVOJI7h64K0rCV0x6RnJ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0" spans="125:125" ht="13.5" hidden="1" customHeight="1" x14ac:dyDescent="0.15"/>
    <row r="121" spans="125:125" ht="13.5" hidden="1" customHeight="1" x14ac:dyDescent="0.15">
      <c r="DU121" s="247"/>
    </row>
  </sheetData>
  <sheetProtection algorithmName="SHA-512" hashValue="bY21jaiod1ntAZCAoFTTGetEBipa3kcNThCvLgDFwIfcM0DundlfYT9w42Ctijrj3qg3L/7OtUpNP8nlmUlTew==" saltValue="P1EXpELACTV9IqTlwu6d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Hqr3e/b6T0xPD16TnI3mWjQ5eF7fSEnQEGLhnJiWvddAgHbp8EqztXWPco5FAjY2W9AqUTua0LtSoY1yLjDrsw==" saltValue="fqCdhHAPz1kHiBfH7J3T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38" t="s">
        <v>3</v>
      </c>
      <c r="D47" s="1138"/>
      <c r="E47" s="1139"/>
      <c r="F47" s="11">
        <v>82.27</v>
      </c>
      <c r="G47" s="12">
        <v>94.92</v>
      </c>
      <c r="H47" s="12">
        <v>108.72</v>
      </c>
      <c r="I47" s="12">
        <v>106.46</v>
      </c>
      <c r="J47" s="13">
        <v>106.02</v>
      </c>
    </row>
    <row r="48" spans="2:10" ht="57.75" customHeight="1" x14ac:dyDescent="0.15">
      <c r="B48" s="14"/>
      <c r="C48" s="1140" t="s">
        <v>4</v>
      </c>
      <c r="D48" s="1140"/>
      <c r="E48" s="1141"/>
      <c r="F48" s="15">
        <v>13.83</v>
      </c>
      <c r="G48" s="16">
        <v>21.6</v>
      </c>
      <c r="H48" s="16">
        <v>4.68</v>
      </c>
      <c r="I48" s="16">
        <v>5.45</v>
      </c>
      <c r="J48" s="17">
        <v>4.3499999999999996</v>
      </c>
    </row>
    <row r="49" spans="2:10" ht="57.75" customHeight="1" thickBot="1" x14ac:dyDescent="0.2">
      <c r="B49" s="18"/>
      <c r="C49" s="1142" t="s">
        <v>5</v>
      </c>
      <c r="D49" s="1142"/>
      <c r="E49" s="1143"/>
      <c r="F49" s="19">
        <v>13</v>
      </c>
      <c r="G49" s="20">
        <v>23.95</v>
      </c>
      <c r="H49" s="20" t="s">
        <v>535</v>
      </c>
      <c r="I49" s="20" t="s">
        <v>536</v>
      </c>
      <c r="J49" s="21" t="s">
        <v>537</v>
      </c>
    </row>
    <row r="50" spans="2:10" x14ac:dyDescent="0.15"/>
  </sheetData>
  <sheetProtection algorithmName="SHA-512" hashValue="7Rn4k+4QOHx0Xx6HYRKCIV6G5ywQUVuOos/plJzWiDNGGtaxAx0PFHarzJFcfOCTWxvm+6Hi9KAtwap0hz0HRA==" saltValue="TrYnn/uw1RKJtGMcb12B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50" t="s">
        <v>538</v>
      </c>
      <c r="D34" s="1150"/>
      <c r="E34" s="1151"/>
      <c r="F34" s="32">
        <v>3.83</v>
      </c>
      <c r="G34" s="33">
        <v>4.92</v>
      </c>
      <c r="H34" s="33">
        <v>6.29</v>
      </c>
      <c r="I34" s="33">
        <v>7.36</v>
      </c>
      <c r="J34" s="34">
        <v>8.51</v>
      </c>
      <c r="K34" s="22"/>
      <c r="L34" s="22"/>
      <c r="M34" s="22"/>
      <c r="N34" s="22"/>
      <c r="O34" s="22"/>
      <c r="P34" s="22"/>
    </row>
    <row r="35" spans="1:16" ht="39" customHeight="1" x14ac:dyDescent="0.15">
      <c r="A35" s="22"/>
      <c r="B35" s="35"/>
      <c r="C35" s="1144" t="s">
        <v>539</v>
      </c>
      <c r="D35" s="1145"/>
      <c r="E35" s="1146"/>
      <c r="F35" s="36">
        <v>13.83</v>
      </c>
      <c r="G35" s="37">
        <v>21.59</v>
      </c>
      <c r="H35" s="37">
        <v>4.67</v>
      </c>
      <c r="I35" s="37">
        <v>5.44</v>
      </c>
      <c r="J35" s="38">
        <v>4.34</v>
      </c>
      <c r="K35" s="22"/>
      <c r="L35" s="22"/>
      <c r="M35" s="22"/>
      <c r="N35" s="22"/>
      <c r="O35" s="22"/>
      <c r="P35" s="22"/>
    </row>
    <row r="36" spans="1:16" ht="39" customHeight="1" x14ac:dyDescent="0.15">
      <c r="A36" s="22"/>
      <c r="B36" s="35"/>
      <c r="C36" s="1144" t="s">
        <v>540</v>
      </c>
      <c r="D36" s="1145"/>
      <c r="E36" s="1146"/>
      <c r="F36" s="36" t="s">
        <v>491</v>
      </c>
      <c r="G36" s="37" t="s">
        <v>491</v>
      </c>
      <c r="H36" s="37" t="s">
        <v>491</v>
      </c>
      <c r="I36" s="37" t="s">
        <v>491</v>
      </c>
      <c r="J36" s="38">
        <v>0.34</v>
      </c>
      <c r="K36" s="22"/>
      <c r="L36" s="22"/>
      <c r="M36" s="22"/>
      <c r="N36" s="22"/>
      <c r="O36" s="22"/>
      <c r="P36" s="22"/>
    </row>
    <row r="37" spans="1:16" ht="39" customHeight="1" x14ac:dyDescent="0.15">
      <c r="A37" s="22"/>
      <c r="B37" s="35"/>
      <c r="C37" s="1144" t="s">
        <v>541</v>
      </c>
      <c r="D37" s="1145"/>
      <c r="E37" s="1146"/>
      <c r="F37" s="36">
        <v>0.83</v>
      </c>
      <c r="G37" s="37">
        <v>0.76</v>
      </c>
      <c r="H37" s="37">
        <v>1</v>
      </c>
      <c r="I37" s="37">
        <v>0.42</v>
      </c>
      <c r="J37" s="38">
        <v>0.13</v>
      </c>
      <c r="K37" s="22"/>
      <c r="L37" s="22"/>
      <c r="M37" s="22"/>
      <c r="N37" s="22"/>
      <c r="O37" s="22"/>
      <c r="P37" s="22"/>
    </row>
    <row r="38" spans="1:16" ht="39" customHeight="1" x14ac:dyDescent="0.15">
      <c r="A38" s="22"/>
      <c r="B38" s="35"/>
      <c r="C38" s="1144" t="s">
        <v>542</v>
      </c>
      <c r="D38" s="1145"/>
      <c r="E38" s="1146"/>
      <c r="F38" s="36" t="s">
        <v>491</v>
      </c>
      <c r="G38" s="37" t="s">
        <v>491</v>
      </c>
      <c r="H38" s="37" t="s">
        <v>491</v>
      </c>
      <c r="I38" s="37" t="s">
        <v>491</v>
      </c>
      <c r="J38" s="38">
        <v>0.04</v>
      </c>
      <c r="K38" s="22"/>
      <c r="L38" s="22"/>
      <c r="M38" s="22"/>
      <c r="N38" s="22"/>
      <c r="O38" s="22"/>
      <c r="P38" s="22"/>
    </row>
    <row r="39" spans="1:16" ht="39" customHeight="1" x14ac:dyDescent="0.15">
      <c r="A39" s="22"/>
      <c r="B39" s="35"/>
      <c r="C39" s="1144" t="s">
        <v>543</v>
      </c>
      <c r="D39" s="1145"/>
      <c r="E39" s="1146"/>
      <c r="F39" s="36" t="s">
        <v>491</v>
      </c>
      <c r="G39" s="37" t="s">
        <v>491</v>
      </c>
      <c r="H39" s="37" t="s">
        <v>491</v>
      </c>
      <c r="I39" s="37" t="s">
        <v>491</v>
      </c>
      <c r="J39" s="38">
        <v>0.03</v>
      </c>
      <c r="K39" s="22"/>
      <c r="L39" s="22"/>
      <c r="M39" s="22"/>
      <c r="N39" s="22"/>
      <c r="O39" s="22"/>
      <c r="P39" s="22"/>
    </row>
    <row r="40" spans="1:16" ht="39" customHeight="1" x14ac:dyDescent="0.15">
      <c r="A40" s="22"/>
      <c r="B40" s="35"/>
      <c r="C40" s="1144" t="s">
        <v>544</v>
      </c>
      <c r="D40" s="1145"/>
      <c r="E40" s="1146"/>
      <c r="F40" s="36">
        <v>0</v>
      </c>
      <c r="G40" s="37">
        <v>0</v>
      </c>
      <c r="H40" s="37">
        <v>0</v>
      </c>
      <c r="I40" s="37">
        <v>0</v>
      </c>
      <c r="J40" s="38">
        <v>0</v>
      </c>
      <c r="K40" s="22"/>
      <c r="L40" s="22"/>
      <c r="M40" s="22"/>
      <c r="N40" s="22"/>
      <c r="O40" s="22"/>
      <c r="P40" s="22"/>
    </row>
    <row r="41" spans="1:16" ht="39" customHeight="1" x14ac:dyDescent="0.15">
      <c r="A41" s="22"/>
      <c r="B41" s="35"/>
      <c r="C41" s="1144" t="s">
        <v>545</v>
      </c>
      <c r="D41" s="1145"/>
      <c r="E41" s="1146"/>
      <c r="F41" s="36">
        <v>1.47</v>
      </c>
      <c r="G41" s="37">
        <v>1.2</v>
      </c>
      <c r="H41" s="37">
        <v>0.72</v>
      </c>
      <c r="I41" s="37">
        <v>0.08</v>
      </c>
      <c r="J41" s="38">
        <v>0</v>
      </c>
      <c r="K41" s="22"/>
      <c r="L41" s="22"/>
      <c r="M41" s="22"/>
      <c r="N41" s="22"/>
      <c r="O41" s="22"/>
      <c r="P41" s="22"/>
    </row>
    <row r="42" spans="1:16" ht="39" customHeight="1" x14ac:dyDescent="0.15">
      <c r="A42" s="22"/>
      <c r="B42" s="39"/>
      <c r="C42" s="1144" t="s">
        <v>546</v>
      </c>
      <c r="D42" s="1145"/>
      <c r="E42" s="1146"/>
      <c r="F42" s="36" t="s">
        <v>491</v>
      </c>
      <c r="G42" s="37" t="s">
        <v>491</v>
      </c>
      <c r="H42" s="37" t="s">
        <v>491</v>
      </c>
      <c r="I42" s="37" t="s">
        <v>491</v>
      </c>
      <c r="J42" s="38" t="s">
        <v>491</v>
      </c>
      <c r="K42" s="22"/>
      <c r="L42" s="22"/>
      <c r="M42" s="22"/>
      <c r="N42" s="22"/>
      <c r="O42" s="22"/>
      <c r="P42" s="22"/>
    </row>
    <row r="43" spans="1:16" ht="39" customHeight="1" thickBot="1" x14ac:dyDescent="0.2">
      <c r="A43" s="22"/>
      <c r="B43" s="40"/>
      <c r="C43" s="1147" t="s">
        <v>547</v>
      </c>
      <c r="D43" s="1148"/>
      <c r="E43" s="1149"/>
      <c r="F43" s="41">
        <v>1.61</v>
      </c>
      <c r="G43" s="42">
        <v>0.73</v>
      </c>
      <c r="H43" s="42">
        <v>0.89</v>
      </c>
      <c r="I43" s="42">
        <v>1.41</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i/RsHDmUnzJfmf32lzoaPNnQGy9QtBNWwbb6cRBe1nHq9PslTOVjmutdDkk5YyS4W7wjkhwajVHMF+0d4mCGA==" saltValue="HeyV93N+thRfeP9paO3J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52" t="s">
        <v>9</v>
      </c>
      <c r="C45" s="1153"/>
      <c r="D45" s="58"/>
      <c r="E45" s="1158" t="s">
        <v>10</v>
      </c>
      <c r="F45" s="1158"/>
      <c r="G45" s="1158"/>
      <c r="H45" s="1158"/>
      <c r="I45" s="1158"/>
      <c r="J45" s="1159"/>
      <c r="K45" s="59">
        <v>922</v>
      </c>
      <c r="L45" s="60">
        <v>950</v>
      </c>
      <c r="M45" s="60">
        <v>942</v>
      </c>
      <c r="N45" s="60">
        <v>892</v>
      </c>
      <c r="O45" s="61">
        <v>894</v>
      </c>
      <c r="P45" s="48"/>
      <c r="Q45" s="48"/>
      <c r="R45" s="48"/>
      <c r="S45" s="48"/>
      <c r="T45" s="48"/>
      <c r="U45" s="48"/>
    </row>
    <row r="46" spans="1:21" ht="30.75" customHeight="1" x14ac:dyDescent="0.15">
      <c r="A46" s="48"/>
      <c r="B46" s="1154"/>
      <c r="C46" s="1155"/>
      <c r="D46" s="62"/>
      <c r="E46" s="1160" t="s">
        <v>11</v>
      </c>
      <c r="F46" s="1160"/>
      <c r="G46" s="1160"/>
      <c r="H46" s="1160"/>
      <c r="I46" s="1160"/>
      <c r="J46" s="1161"/>
      <c r="K46" s="63" t="s">
        <v>491</v>
      </c>
      <c r="L46" s="64" t="s">
        <v>491</v>
      </c>
      <c r="M46" s="64" t="s">
        <v>491</v>
      </c>
      <c r="N46" s="64" t="s">
        <v>491</v>
      </c>
      <c r="O46" s="65" t="s">
        <v>491</v>
      </c>
      <c r="P46" s="48"/>
      <c r="Q46" s="48"/>
      <c r="R46" s="48"/>
      <c r="S46" s="48"/>
      <c r="T46" s="48"/>
      <c r="U46" s="48"/>
    </row>
    <row r="47" spans="1:21" ht="30.75" customHeight="1" x14ac:dyDescent="0.15">
      <c r="A47" s="48"/>
      <c r="B47" s="1154"/>
      <c r="C47" s="1155"/>
      <c r="D47" s="62"/>
      <c r="E47" s="1160" t="s">
        <v>12</v>
      </c>
      <c r="F47" s="1160"/>
      <c r="G47" s="1160"/>
      <c r="H47" s="1160"/>
      <c r="I47" s="1160"/>
      <c r="J47" s="1161"/>
      <c r="K47" s="63" t="s">
        <v>491</v>
      </c>
      <c r="L47" s="64" t="s">
        <v>491</v>
      </c>
      <c r="M47" s="64" t="s">
        <v>491</v>
      </c>
      <c r="N47" s="64" t="s">
        <v>491</v>
      </c>
      <c r="O47" s="65" t="s">
        <v>491</v>
      </c>
      <c r="P47" s="48"/>
      <c r="Q47" s="48"/>
      <c r="R47" s="48"/>
      <c r="S47" s="48"/>
      <c r="T47" s="48"/>
      <c r="U47" s="48"/>
    </row>
    <row r="48" spans="1:21" ht="30.75" customHeight="1" x14ac:dyDescent="0.15">
      <c r="A48" s="48"/>
      <c r="B48" s="1154"/>
      <c r="C48" s="1155"/>
      <c r="D48" s="62"/>
      <c r="E48" s="1160" t="s">
        <v>13</v>
      </c>
      <c r="F48" s="1160"/>
      <c r="G48" s="1160"/>
      <c r="H48" s="1160"/>
      <c r="I48" s="1160"/>
      <c r="J48" s="1161"/>
      <c r="K48" s="63">
        <v>192</v>
      </c>
      <c r="L48" s="64">
        <v>183</v>
      </c>
      <c r="M48" s="64">
        <v>166</v>
      </c>
      <c r="N48" s="64">
        <v>170</v>
      </c>
      <c r="O48" s="65">
        <v>133</v>
      </c>
      <c r="P48" s="48"/>
      <c r="Q48" s="48"/>
      <c r="R48" s="48"/>
      <c r="S48" s="48"/>
      <c r="T48" s="48"/>
      <c r="U48" s="48"/>
    </row>
    <row r="49" spans="1:21" ht="30.75" customHeight="1" x14ac:dyDescent="0.15">
      <c r="A49" s="48"/>
      <c r="B49" s="1154"/>
      <c r="C49" s="1155"/>
      <c r="D49" s="62"/>
      <c r="E49" s="1160" t="s">
        <v>14</v>
      </c>
      <c r="F49" s="1160"/>
      <c r="G49" s="1160"/>
      <c r="H49" s="1160"/>
      <c r="I49" s="1160"/>
      <c r="J49" s="1161"/>
      <c r="K49" s="63">
        <v>1</v>
      </c>
      <c r="L49" s="64">
        <v>13</v>
      </c>
      <c r="M49" s="64">
        <v>22</v>
      </c>
      <c r="N49" s="64">
        <v>22</v>
      </c>
      <c r="O49" s="65">
        <v>22</v>
      </c>
      <c r="P49" s="48"/>
      <c r="Q49" s="48"/>
      <c r="R49" s="48"/>
      <c r="S49" s="48"/>
      <c r="T49" s="48"/>
      <c r="U49" s="48"/>
    </row>
    <row r="50" spans="1:21" ht="30.75" customHeight="1" x14ac:dyDescent="0.15">
      <c r="A50" s="48"/>
      <c r="B50" s="1154"/>
      <c r="C50" s="1155"/>
      <c r="D50" s="62"/>
      <c r="E50" s="1160" t="s">
        <v>15</v>
      </c>
      <c r="F50" s="1160"/>
      <c r="G50" s="1160"/>
      <c r="H50" s="1160"/>
      <c r="I50" s="1160"/>
      <c r="J50" s="1161"/>
      <c r="K50" s="63">
        <v>5</v>
      </c>
      <c r="L50" s="64">
        <v>2</v>
      </c>
      <c r="M50" s="64" t="s">
        <v>491</v>
      </c>
      <c r="N50" s="64" t="s">
        <v>491</v>
      </c>
      <c r="O50" s="65" t="s">
        <v>491</v>
      </c>
      <c r="P50" s="48"/>
      <c r="Q50" s="48"/>
      <c r="R50" s="48"/>
      <c r="S50" s="48"/>
      <c r="T50" s="48"/>
      <c r="U50" s="48"/>
    </row>
    <row r="51" spans="1:21" ht="30.75" customHeight="1" x14ac:dyDescent="0.15">
      <c r="A51" s="48"/>
      <c r="B51" s="1156"/>
      <c r="C51" s="1157"/>
      <c r="D51" s="66"/>
      <c r="E51" s="1160" t="s">
        <v>16</v>
      </c>
      <c r="F51" s="1160"/>
      <c r="G51" s="1160"/>
      <c r="H51" s="1160"/>
      <c r="I51" s="1160"/>
      <c r="J51" s="1161"/>
      <c r="K51" s="63" t="s">
        <v>491</v>
      </c>
      <c r="L51" s="64" t="s">
        <v>491</v>
      </c>
      <c r="M51" s="64" t="s">
        <v>491</v>
      </c>
      <c r="N51" s="64" t="s">
        <v>491</v>
      </c>
      <c r="O51" s="65" t="s">
        <v>491</v>
      </c>
      <c r="P51" s="48"/>
      <c r="Q51" s="48"/>
      <c r="R51" s="48"/>
      <c r="S51" s="48"/>
      <c r="T51" s="48"/>
      <c r="U51" s="48"/>
    </row>
    <row r="52" spans="1:21" ht="30.75" customHeight="1" x14ac:dyDescent="0.15">
      <c r="A52" s="48"/>
      <c r="B52" s="1162" t="s">
        <v>17</v>
      </c>
      <c r="C52" s="1163"/>
      <c r="D52" s="66"/>
      <c r="E52" s="1160" t="s">
        <v>18</v>
      </c>
      <c r="F52" s="1160"/>
      <c r="G52" s="1160"/>
      <c r="H52" s="1160"/>
      <c r="I52" s="1160"/>
      <c r="J52" s="1161"/>
      <c r="K52" s="63">
        <v>891</v>
      </c>
      <c r="L52" s="64">
        <v>862</v>
      </c>
      <c r="M52" s="64">
        <v>805</v>
      </c>
      <c r="N52" s="64">
        <v>755</v>
      </c>
      <c r="O52" s="65">
        <v>721</v>
      </c>
      <c r="P52" s="48"/>
      <c r="Q52" s="48"/>
      <c r="R52" s="48"/>
      <c r="S52" s="48"/>
      <c r="T52" s="48"/>
      <c r="U52" s="48"/>
    </row>
    <row r="53" spans="1:21" ht="30.75" customHeight="1" thickBot="1" x14ac:dyDescent="0.2">
      <c r="A53" s="48"/>
      <c r="B53" s="1164" t="s">
        <v>19</v>
      </c>
      <c r="C53" s="1165"/>
      <c r="D53" s="67"/>
      <c r="E53" s="1166" t="s">
        <v>20</v>
      </c>
      <c r="F53" s="1166"/>
      <c r="G53" s="1166"/>
      <c r="H53" s="1166"/>
      <c r="I53" s="1166"/>
      <c r="J53" s="1167"/>
      <c r="K53" s="68">
        <v>229</v>
      </c>
      <c r="L53" s="69">
        <v>286</v>
      </c>
      <c r="M53" s="69">
        <v>325</v>
      </c>
      <c r="N53" s="69">
        <v>329</v>
      </c>
      <c r="O53" s="70">
        <v>328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168" t="s">
        <v>24</v>
      </c>
      <c r="C58" s="1169"/>
      <c r="D58" s="1174" t="s">
        <v>25</v>
      </c>
      <c r="E58" s="1175"/>
      <c r="F58" s="1175"/>
      <c r="G58" s="1175"/>
      <c r="H58" s="1175"/>
      <c r="I58" s="1175"/>
      <c r="J58" s="1176"/>
      <c r="K58" s="83" t="s">
        <v>491</v>
      </c>
      <c r="L58" s="84" t="s">
        <v>491</v>
      </c>
      <c r="M58" s="84" t="s">
        <v>491</v>
      </c>
      <c r="N58" s="84" t="s">
        <v>491</v>
      </c>
      <c r="O58" s="85" t="s">
        <v>491</v>
      </c>
    </row>
    <row r="59" spans="1:21" ht="31.5" customHeight="1" x14ac:dyDescent="0.15">
      <c r="B59" s="1170"/>
      <c r="C59" s="1171"/>
      <c r="D59" s="1177" t="s">
        <v>26</v>
      </c>
      <c r="E59" s="1178"/>
      <c r="F59" s="1178"/>
      <c r="G59" s="1178"/>
      <c r="H59" s="1178"/>
      <c r="I59" s="1178"/>
      <c r="J59" s="1179"/>
      <c r="K59" s="86" t="s">
        <v>491</v>
      </c>
      <c r="L59" s="87" t="s">
        <v>491</v>
      </c>
      <c r="M59" s="87" t="s">
        <v>491</v>
      </c>
      <c r="N59" s="87" t="s">
        <v>491</v>
      </c>
      <c r="O59" s="88" t="s">
        <v>491</v>
      </c>
    </row>
    <row r="60" spans="1:21" ht="31.5" customHeight="1" thickBot="1" x14ac:dyDescent="0.2">
      <c r="B60" s="1172"/>
      <c r="C60" s="1173"/>
      <c r="D60" s="1180" t="s">
        <v>27</v>
      </c>
      <c r="E60" s="1181"/>
      <c r="F60" s="1181"/>
      <c r="G60" s="1181"/>
      <c r="H60" s="1181"/>
      <c r="I60" s="1181"/>
      <c r="J60" s="1182"/>
      <c r="K60" s="89" t="s">
        <v>491</v>
      </c>
      <c r="L60" s="90" t="s">
        <v>491</v>
      </c>
      <c r="M60" s="90" t="s">
        <v>491</v>
      </c>
      <c r="N60" s="90" t="s">
        <v>491</v>
      </c>
      <c r="O60" s="91" t="s">
        <v>491</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J449xFw+Qjmtekk7kDvpaxtRMn6/28tI6xlfqkSvzAw0u5CD9ueaTFAJyFac/ldTeUW6sKVH+dtklcz2mE/ag==" saltValue="Pf6B0cn48h0bJczXCuBh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183" t="s">
        <v>30</v>
      </c>
      <c r="C41" s="1184"/>
      <c r="D41" s="105"/>
      <c r="E41" s="1189" t="s">
        <v>31</v>
      </c>
      <c r="F41" s="1189"/>
      <c r="G41" s="1189"/>
      <c r="H41" s="1190"/>
      <c r="I41" s="343">
        <v>9005</v>
      </c>
      <c r="J41" s="344">
        <v>8660</v>
      </c>
      <c r="K41" s="344">
        <v>7959</v>
      </c>
      <c r="L41" s="344">
        <v>7575</v>
      </c>
      <c r="M41" s="345">
        <v>7256</v>
      </c>
    </row>
    <row r="42" spans="2:13" ht="27.75" customHeight="1" x14ac:dyDescent="0.15">
      <c r="B42" s="1185"/>
      <c r="C42" s="1186"/>
      <c r="D42" s="106"/>
      <c r="E42" s="1191" t="s">
        <v>32</v>
      </c>
      <c r="F42" s="1191"/>
      <c r="G42" s="1191"/>
      <c r="H42" s="1192"/>
      <c r="I42" s="346">
        <v>136</v>
      </c>
      <c r="J42" s="347">
        <v>103</v>
      </c>
      <c r="K42" s="347">
        <v>73</v>
      </c>
      <c r="L42" s="347">
        <v>69</v>
      </c>
      <c r="M42" s="348">
        <v>41</v>
      </c>
    </row>
    <row r="43" spans="2:13" ht="27.75" customHeight="1" x14ac:dyDescent="0.15">
      <c r="B43" s="1185"/>
      <c r="C43" s="1186"/>
      <c r="D43" s="106"/>
      <c r="E43" s="1191" t="s">
        <v>33</v>
      </c>
      <c r="F43" s="1191"/>
      <c r="G43" s="1191"/>
      <c r="H43" s="1192"/>
      <c r="I43" s="346">
        <v>2232</v>
      </c>
      <c r="J43" s="347">
        <v>2096</v>
      </c>
      <c r="K43" s="347">
        <v>2090</v>
      </c>
      <c r="L43" s="347">
        <v>1733</v>
      </c>
      <c r="M43" s="348">
        <v>1654</v>
      </c>
    </row>
    <row r="44" spans="2:13" ht="27.75" customHeight="1" x14ac:dyDescent="0.15">
      <c r="B44" s="1185"/>
      <c r="C44" s="1186"/>
      <c r="D44" s="106"/>
      <c r="E44" s="1191" t="s">
        <v>34</v>
      </c>
      <c r="F44" s="1191"/>
      <c r="G44" s="1191"/>
      <c r="H44" s="1192"/>
      <c r="I44" s="346">
        <v>207</v>
      </c>
      <c r="J44" s="347">
        <v>191</v>
      </c>
      <c r="K44" s="347">
        <v>165</v>
      </c>
      <c r="L44" s="347">
        <v>161</v>
      </c>
      <c r="M44" s="348">
        <v>139</v>
      </c>
    </row>
    <row r="45" spans="2:13" ht="27.75" customHeight="1" x14ac:dyDescent="0.15">
      <c r="B45" s="1185"/>
      <c r="C45" s="1186"/>
      <c r="D45" s="106"/>
      <c r="E45" s="1191" t="s">
        <v>35</v>
      </c>
      <c r="F45" s="1191"/>
      <c r="G45" s="1191"/>
      <c r="H45" s="1192"/>
      <c r="I45" s="346">
        <v>936</v>
      </c>
      <c r="J45" s="347">
        <v>841</v>
      </c>
      <c r="K45" s="347">
        <v>848</v>
      </c>
      <c r="L45" s="347">
        <v>783</v>
      </c>
      <c r="M45" s="348">
        <v>763</v>
      </c>
    </row>
    <row r="46" spans="2:13" ht="27.75" customHeight="1" x14ac:dyDescent="0.15">
      <c r="B46" s="1185"/>
      <c r="C46" s="1186"/>
      <c r="D46" s="107"/>
      <c r="E46" s="1191" t="s">
        <v>36</v>
      </c>
      <c r="F46" s="1191"/>
      <c r="G46" s="1191"/>
      <c r="H46" s="1192"/>
      <c r="I46" s="346" t="s">
        <v>491</v>
      </c>
      <c r="J46" s="347" t="s">
        <v>491</v>
      </c>
      <c r="K46" s="347" t="s">
        <v>491</v>
      </c>
      <c r="L46" s="347" t="s">
        <v>491</v>
      </c>
      <c r="M46" s="348" t="s">
        <v>491</v>
      </c>
    </row>
    <row r="47" spans="2:13" ht="27.75" customHeight="1" x14ac:dyDescent="0.15">
      <c r="B47" s="1185"/>
      <c r="C47" s="1186"/>
      <c r="D47" s="108"/>
      <c r="E47" s="1193" t="s">
        <v>37</v>
      </c>
      <c r="F47" s="1194"/>
      <c r="G47" s="1194"/>
      <c r="H47" s="1195"/>
      <c r="I47" s="346" t="s">
        <v>491</v>
      </c>
      <c r="J47" s="347" t="s">
        <v>491</v>
      </c>
      <c r="K47" s="347" t="s">
        <v>491</v>
      </c>
      <c r="L47" s="347" t="s">
        <v>491</v>
      </c>
      <c r="M47" s="348" t="s">
        <v>491</v>
      </c>
    </row>
    <row r="48" spans="2:13" ht="27.75" customHeight="1" x14ac:dyDescent="0.15">
      <c r="B48" s="1185"/>
      <c r="C48" s="1186"/>
      <c r="D48" s="106"/>
      <c r="E48" s="1191" t="s">
        <v>38</v>
      </c>
      <c r="F48" s="1191"/>
      <c r="G48" s="1191"/>
      <c r="H48" s="1192"/>
      <c r="I48" s="346" t="s">
        <v>491</v>
      </c>
      <c r="J48" s="347" t="s">
        <v>491</v>
      </c>
      <c r="K48" s="347" t="s">
        <v>491</v>
      </c>
      <c r="L48" s="347" t="s">
        <v>491</v>
      </c>
      <c r="M48" s="348" t="s">
        <v>491</v>
      </c>
    </row>
    <row r="49" spans="2:13" ht="27.75" customHeight="1" x14ac:dyDescent="0.15">
      <c r="B49" s="1187"/>
      <c r="C49" s="1188"/>
      <c r="D49" s="106"/>
      <c r="E49" s="1191" t="s">
        <v>39</v>
      </c>
      <c r="F49" s="1191"/>
      <c r="G49" s="1191"/>
      <c r="H49" s="1192"/>
      <c r="I49" s="346" t="s">
        <v>491</v>
      </c>
      <c r="J49" s="347" t="s">
        <v>491</v>
      </c>
      <c r="K49" s="347" t="s">
        <v>491</v>
      </c>
      <c r="L49" s="347" t="s">
        <v>491</v>
      </c>
      <c r="M49" s="348" t="s">
        <v>491</v>
      </c>
    </row>
    <row r="50" spans="2:13" ht="27.75" customHeight="1" x14ac:dyDescent="0.15">
      <c r="B50" s="1196" t="s">
        <v>40</v>
      </c>
      <c r="C50" s="1197"/>
      <c r="D50" s="109"/>
      <c r="E50" s="1191" t="s">
        <v>41</v>
      </c>
      <c r="F50" s="1191"/>
      <c r="G50" s="1191"/>
      <c r="H50" s="1192"/>
      <c r="I50" s="346">
        <v>10594</v>
      </c>
      <c r="J50" s="347">
        <v>11562</v>
      </c>
      <c r="K50" s="347">
        <v>12449</v>
      </c>
      <c r="L50" s="347">
        <v>11873</v>
      </c>
      <c r="M50" s="348">
        <v>11571</v>
      </c>
    </row>
    <row r="51" spans="2:13" ht="27.75" customHeight="1" x14ac:dyDescent="0.15">
      <c r="B51" s="1185"/>
      <c r="C51" s="1186"/>
      <c r="D51" s="106"/>
      <c r="E51" s="1191" t="s">
        <v>42</v>
      </c>
      <c r="F51" s="1191"/>
      <c r="G51" s="1191"/>
      <c r="H51" s="1192"/>
      <c r="I51" s="346">
        <v>138</v>
      </c>
      <c r="J51" s="347">
        <v>121</v>
      </c>
      <c r="K51" s="347">
        <v>103</v>
      </c>
      <c r="L51" s="347">
        <v>89</v>
      </c>
      <c r="M51" s="348">
        <v>78</v>
      </c>
    </row>
    <row r="52" spans="2:13" ht="27.75" customHeight="1" x14ac:dyDescent="0.15">
      <c r="B52" s="1187"/>
      <c r="C52" s="1188"/>
      <c r="D52" s="106"/>
      <c r="E52" s="1191" t="s">
        <v>43</v>
      </c>
      <c r="F52" s="1191"/>
      <c r="G52" s="1191"/>
      <c r="H52" s="1192"/>
      <c r="I52" s="346">
        <v>7883</v>
      </c>
      <c r="J52" s="347">
        <v>7440</v>
      </c>
      <c r="K52" s="347">
        <v>6812</v>
      </c>
      <c r="L52" s="347">
        <v>6434</v>
      </c>
      <c r="M52" s="348">
        <v>6100</v>
      </c>
    </row>
    <row r="53" spans="2:13" ht="27.75" customHeight="1" thickBot="1" x14ac:dyDescent="0.2">
      <c r="B53" s="1198" t="s">
        <v>19</v>
      </c>
      <c r="C53" s="1199"/>
      <c r="D53" s="110"/>
      <c r="E53" s="1200" t="s">
        <v>44</v>
      </c>
      <c r="F53" s="1200"/>
      <c r="G53" s="1200"/>
      <c r="H53" s="1201"/>
      <c r="I53" s="349">
        <v>-6099</v>
      </c>
      <c r="J53" s="350">
        <v>-7232</v>
      </c>
      <c r="K53" s="350">
        <v>-8229</v>
      </c>
      <c r="L53" s="350">
        <v>-8075</v>
      </c>
      <c r="M53" s="351">
        <v>-7897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1lxRSZLyon2UyL4kgX51iJt4IXIZS3mEzJmseTWxmdDz/vaNPaoiiC6TcAqkPFojKDMdEYEEckA5DDN7VODPg==" saltValue="GJO/OlSGcRNLtUgS2eq47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10" t="s">
        <v>46</v>
      </c>
      <c r="D55" s="1210"/>
      <c r="E55" s="1211"/>
      <c r="F55" s="352">
        <v>6107</v>
      </c>
      <c r="G55" s="352">
        <v>5870</v>
      </c>
      <c r="H55" s="353">
        <v>5826</v>
      </c>
    </row>
    <row r="56" spans="2:8" ht="52.5" customHeight="1" x14ac:dyDescent="0.15">
      <c r="B56" s="122"/>
      <c r="C56" s="1212" t="s">
        <v>47</v>
      </c>
      <c r="D56" s="1212"/>
      <c r="E56" s="1213"/>
      <c r="F56" s="354">
        <v>941</v>
      </c>
      <c r="G56" s="354">
        <v>592</v>
      </c>
      <c r="H56" s="355">
        <v>657</v>
      </c>
    </row>
    <row r="57" spans="2:8" ht="53.25" customHeight="1" x14ac:dyDescent="0.15">
      <c r="B57" s="122"/>
      <c r="C57" s="1214" t="s">
        <v>48</v>
      </c>
      <c r="D57" s="1214"/>
      <c r="E57" s="1215"/>
      <c r="F57" s="356">
        <v>7537</v>
      </c>
      <c r="G57" s="356">
        <v>7528</v>
      </c>
      <c r="H57" s="357">
        <v>7866</v>
      </c>
    </row>
    <row r="58" spans="2:8" ht="45.75" customHeight="1" x14ac:dyDescent="0.15">
      <c r="B58" s="123"/>
      <c r="C58" s="1202" t="s">
        <v>573</v>
      </c>
      <c r="D58" s="1203"/>
      <c r="E58" s="1204"/>
      <c r="F58" s="358">
        <v>2461</v>
      </c>
      <c r="G58" s="358">
        <v>2450</v>
      </c>
      <c r="H58" s="359">
        <v>2441</v>
      </c>
    </row>
    <row r="59" spans="2:8" ht="45.75" customHeight="1" x14ac:dyDescent="0.15">
      <c r="B59" s="123"/>
      <c r="C59" s="1202" t="s">
        <v>574</v>
      </c>
      <c r="D59" s="1203"/>
      <c r="E59" s="1204"/>
      <c r="F59" s="358">
        <v>722</v>
      </c>
      <c r="G59" s="358">
        <v>1066</v>
      </c>
      <c r="H59" s="359">
        <v>1302</v>
      </c>
    </row>
    <row r="60" spans="2:8" ht="45.75" customHeight="1" x14ac:dyDescent="0.15">
      <c r="B60" s="123"/>
      <c r="C60" s="1202" t="s">
        <v>575</v>
      </c>
      <c r="D60" s="1203"/>
      <c r="E60" s="1204"/>
      <c r="F60" s="358">
        <v>1008</v>
      </c>
      <c r="G60" s="358">
        <v>1009</v>
      </c>
      <c r="H60" s="359">
        <v>1010</v>
      </c>
    </row>
    <row r="61" spans="2:8" ht="45.75" customHeight="1" x14ac:dyDescent="0.15">
      <c r="B61" s="123"/>
      <c r="C61" s="1202" t="s">
        <v>576</v>
      </c>
      <c r="D61" s="1203"/>
      <c r="E61" s="1204"/>
      <c r="F61" s="358">
        <v>570</v>
      </c>
      <c r="G61" s="358">
        <v>558</v>
      </c>
      <c r="H61" s="359">
        <v>543</v>
      </c>
    </row>
    <row r="62" spans="2:8" ht="45.75" customHeight="1" thickBot="1" x14ac:dyDescent="0.2">
      <c r="B62" s="124"/>
      <c r="C62" s="1205" t="s">
        <v>577</v>
      </c>
      <c r="D62" s="1206"/>
      <c r="E62" s="1207"/>
      <c r="F62" s="360">
        <v>257</v>
      </c>
      <c r="G62" s="360">
        <v>470</v>
      </c>
      <c r="H62" s="361">
        <v>471</v>
      </c>
    </row>
    <row r="63" spans="2:8" ht="52.5" customHeight="1" thickBot="1" x14ac:dyDescent="0.2">
      <c r="B63" s="125"/>
      <c r="C63" s="1208" t="s">
        <v>49</v>
      </c>
      <c r="D63" s="1208"/>
      <c r="E63" s="1209"/>
      <c r="F63" s="362">
        <v>14586</v>
      </c>
      <c r="G63" s="362">
        <v>13990</v>
      </c>
      <c r="H63" s="363">
        <v>14349</v>
      </c>
    </row>
    <row r="64" spans="2:8" x14ac:dyDescent="0.15"/>
  </sheetData>
  <sheetProtection algorithmName="SHA-512" hashValue="EfIuGnMxqLLJOQeWbJtXXyYRg002f+9VLocVkP1VfJwPoYZg/ptTD4MdPQSVbd/l6F6Z90NHeiLoIFmhFgNzuQ==" saltValue="Z+jrFNVDgHoxHpnfQwjn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B9629-BB17-4DDF-9C6B-0893042AB9DA}">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1216" customWidth="1"/>
    <col min="2" max="107" width="2.5" style="1216" customWidth="1"/>
    <col min="108" max="108" width="6.125" style="1218" customWidth="1"/>
    <col min="109" max="109" width="5.875" style="1217" customWidth="1"/>
    <col min="110" max="16384" width="8.625" style="1216" hidden="1"/>
  </cols>
  <sheetData>
    <row r="1" spans="1:109" ht="42.75" customHeight="1" x14ac:dyDescent="0.15">
      <c r="A1" s="1273"/>
      <c r="B1" s="1272"/>
      <c r="DD1" s="1216"/>
      <c r="DE1" s="1216"/>
    </row>
    <row r="2" spans="1:109" ht="25.5" customHeight="1" x14ac:dyDescent="0.15">
      <c r="A2" s="1271"/>
      <c r="C2" s="1271"/>
      <c r="O2" s="1271"/>
      <c r="P2" s="1271"/>
      <c r="Q2" s="1271"/>
      <c r="R2" s="1271"/>
      <c r="S2" s="1271"/>
      <c r="T2" s="1271"/>
      <c r="U2" s="1271"/>
      <c r="V2" s="1271"/>
      <c r="W2" s="1271"/>
      <c r="X2" s="1271"/>
      <c r="Y2" s="1271"/>
      <c r="Z2" s="1271"/>
      <c r="AA2" s="1271"/>
      <c r="AB2" s="1271"/>
      <c r="AC2" s="1271"/>
      <c r="AD2" s="1271"/>
      <c r="AE2" s="1271"/>
      <c r="AF2" s="1271"/>
      <c r="AG2" s="1271"/>
      <c r="AH2" s="1271"/>
      <c r="AI2" s="1271"/>
      <c r="AU2" s="1271"/>
      <c r="BG2" s="1271"/>
      <c r="BS2" s="1271"/>
      <c r="CE2" s="1271"/>
      <c r="CQ2" s="1271"/>
      <c r="DD2" s="1216"/>
      <c r="DE2" s="1216"/>
    </row>
    <row r="3" spans="1:109" ht="25.5" customHeight="1" x14ac:dyDescent="0.15">
      <c r="A3" s="1271"/>
      <c r="C3" s="1271"/>
      <c r="O3" s="1271"/>
      <c r="P3" s="1271"/>
      <c r="Q3" s="1271"/>
      <c r="R3" s="1271"/>
      <c r="S3" s="1271"/>
      <c r="T3" s="1271"/>
      <c r="U3" s="1271"/>
      <c r="V3" s="1271"/>
      <c r="W3" s="1271"/>
      <c r="X3" s="1271"/>
      <c r="Y3" s="1271"/>
      <c r="Z3" s="1271"/>
      <c r="AA3" s="1271"/>
      <c r="AB3" s="1271"/>
      <c r="AC3" s="1271"/>
      <c r="AD3" s="1271"/>
      <c r="AE3" s="1271"/>
      <c r="AF3" s="1271"/>
      <c r="AG3" s="1271"/>
      <c r="AH3" s="1271"/>
      <c r="AI3" s="1271"/>
      <c r="AU3" s="1271"/>
      <c r="BG3" s="1271"/>
      <c r="BS3" s="1271"/>
      <c r="CE3" s="1271"/>
      <c r="CQ3" s="1271"/>
      <c r="DD3" s="1216"/>
      <c r="DE3" s="1216"/>
    </row>
    <row r="4" spans="1:109" s="247" customFormat="1" ht="13.5" x14ac:dyDescent="0.15">
      <c r="A4" s="1271"/>
      <c r="B4" s="1271"/>
      <c r="C4" s="1271"/>
      <c r="D4" s="1271"/>
      <c r="E4" s="1271"/>
      <c r="F4" s="1271"/>
      <c r="G4" s="1271"/>
      <c r="H4" s="1271"/>
      <c r="I4" s="1271"/>
      <c r="J4" s="1271"/>
      <c r="K4" s="1271"/>
      <c r="L4" s="1271"/>
      <c r="M4" s="1271"/>
      <c r="N4" s="1271"/>
      <c r="O4" s="1271"/>
      <c r="P4" s="1271"/>
      <c r="Q4" s="1271"/>
      <c r="R4" s="1271"/>
      <c r="S4" s="1271"/>
      <c r="T4" s="1271"/>
      <c r="U4" s="1271"/>
      <c r="V4" s="1271"/>
      <c r="W4" s="1271"/>
      <c r="X4" s="1271"/>
      <c r="Y4" s="1271"/>
      <c r="Z4" s="1271"/>
      <c r="AA4" s="1271"/>
      <c r="AB4" s="1271"/>
      <c r="AC4" s="1271"/>
      <c r="AD4" s="1271"/>
      <c r="AE4" s="1271"/>
      <c r="AF4" s="1271"/>
      <c r="AG4" s="1271"/>
      <c r="AH4" s="1271"/>
      <c r="AI4" s="1271"/>
      <c r="AJ4" s="1271"/>
      <c r="AK4" s="1271"/>
      <c r="AL4" s="1271"/>
      <c r="AM4" s="1271"/>
      <c r="AN4" s="1271"/>
      <c r="AO4" s="1271"/>
      <c r="AP4" s="1271"/>
      <c r="AQ4" s="1271"/>
      <c r="AR4" s="1271"/>
      <c r="AS4" s="1271"/>
      <c r="AT4" s="1271"/>
      <c r="AU4" s="1271"/>
      <c r="AV4" s="1271"/>
      <c r="AW4" s="1271"/>
      <c r="AX4" s="1271"/>
      <c r="AY4" s="1271"/>
      <c r="AZ4" s="1271"/>
      <c r="BA4" s="1271"/>
      <c r="BB4" s="1271"/>
      <c r="BC4" s="1271"/>
      <c r="BD4" s="1271"/>
      <c r="BE4" s="1271"/>
      <c r="BF4" s="1271"/>
      <c r="BG4" s="1271"/>
      <c r="BH4" s="1271"/>
      <c r="BI4" s="1271"/>
      <c r="BJ4" s="1271"/>
      <c r="BK4" s="1271"/>
      <c r="BL4" s="1271"/>
      <c r="BM4" s="1271"/>
      <c r="BN4" s="1271"/>
      <c r="BO4" s="1271"/>
      <c r="BP4" s="1271"/>
      <c r="BQ4" s="1271"/>
      <c r="BR4" s="1271"/>
      <c r="BS4" s="1271"/>
      <c r="BT4" s="1271"/>
      <c r="BU4" s="1271"/>
      <c r="BV4" s="1271"/>
      <c r="BW4" s="1271"/>
      <c r="BX4" s="1271"/>
      <c r="BY4" s="1271"/>
      <c r="BZ4" s="1271"/>
      <c r="CA4" s="1271"/>
      <c r="CB4" s="1271"/>
      <c r="CC4" s="1271"/>
      <c r="CD4" s="1271"/>
      <c r="CE4" s="1271"/>
      <c r="CF4" s="1271"/>
      <c r="CG4" s="1271"/>
      <c r="CH4" s="1271"/>
      <c r="CI4" s="1271"/>
      <c r="CJ4" s="1271"/>
      <c r="CK4" s="1271"/>
      <c r="CL4" s="1271"/>
      <c r="CM4" s="1271"/>
      <c r="CN4" s="1271"/>
      <c r="CO4" s="1271"/>
      <c r="CP4" s="1271"/>
      <c r="CQ4" s="1271"/>
      <c r="CR4" s="1271"/>
      <c r="CS4" s="1271"/>
      <c r="CT4" s="1271"/>
      <c r="CU4" s="1271"/>
      <c r="CV4" s="1271"/>
      <c r="CW4" s="1271"/>
      <c r="CX4" s="1271"/>
      <c r="CY4" s="1271"/>
      <c r="CZ4" s="1271"/>
      <c r="DA4" s="1271"/>
      <c r="DB4" s="1271"/>
      <c r="DC4" s="1271"/>
      <c r="DD4" s="1271"/>
      <c r="DE4" s="1271"/>
    </row>
    <row r="5" spans="1:109" s="247" customFormat="1" ht="13.5" x14ac:dyDescent="0.15">
      <c r="A5" s="1271"/>
      <c r="B5" s="1271"/>
      <c r="C5" s="1271"/>
      <c r="D5" s="1271"/>
      <c r="E5" s="1271"/>
      <c r="F5" s="1271"/>
      <c r="G5" s="1271"/>
      <c r="H5" s="1271"/>
      <c r="I5" s="1271"/>
      <c r="J5" s="1271"/>
      <c r="K5" s="1271"/>
      <c r="L5" s="1271"/>
      <c r="M5" s="1271"/>
      <c r="N5" s="1271"/>
      <c r="O5" s="1271"/>
      <c r="P5" s="1271"/>
      <c r="Q5" s="1271"/>
      <c r="R5" s="1271"/>
      <c r="S5" s="1271"/>
      <c r="T5" s="1271"/>
      <c r="U5" s="1271"/>
      <c r="V5" s="1271"/>
      <c r="W5" s="1271"/>
      <c r="X5" s="1271"/>
      <c r="Y5" s="1271"/>
      <c r="Z5" s="1271"/>
      <c r="AA5" s="1271"/>
      <c r="AB5" s="1271"/>
      <c r="AC5" s="1271"/>
      <c r="AD5" s="1271"/>
      <c r="AE5" s="1271"/>
      <c r="AF5" s="1271"/>
      <c r="AG5" s="1271"/>
      <c r="AH5" s="1271"/>
      <c r="AI5" s="1271"/>
      <c r="AJ5" s="1271"/>
      <c r="AK5" s="1271"/>
      <c r="AL5" s="1271"/>
      <c r="AM5" s="1271"/>
      <c r="AN5" s="1271"/>
      <c r="AO5" s="1271"/>
      <c r="AP5" s="1271"/>
      <c r="AQ5" s="1271"/>
      <c r="AR5" s="1271"/>
      <c r="AS5" s="1271"/>
      <c r="AT5" s="1271"/>
      <c r="AU5" s="1271"/>
      <c r="AV5" s="1271"/>
      <c r="AW5" s="1271"/>
      <c r="AX5" s="1271"/>
      <c r="AY5" s="1271"/>
      <c r="AZ5" s="1271"/>
      <c r="BA5" s="1271"/>
      <c r="BB5" s="1271"/>
      <c r="BC5" s="1271"/>
      <c r="BD5" s="1271"/>
      <c r="BE5" s="1271"/>
      <c r="BF5" s="1271"/>
      <c r="BG5" s="1271"/>
      <c r="BH5" s="1271"/>
      <c r="BI5" s="1271"/>
      <c r="BJ5" s="1271"/>
      <c r="BK5" s="1271"/>
      <c r="BL5" s="1271"/>
      <c r="BM5" s="1271"/>
      <c r="BN5" s="1271"/>
      <c r="BO5" s="1271"/>
      <c r="BP5" s="1271"/>
      <c r="BQ5" s="1271"/>
      <c r="BR5" s="1271"/>
      <c r="BS5" s="1271"/>
      <c r="BT5" s="1271"/>
      <c r="BU5" s="1271"/>
      <c r="BV5" s="1271"/>
      <c r="BW5" s="1271"/>
      <c r="BX5" s="1271"/>
      <c r="BY5" s="1271"/>
      <c r="BZ5" s="1271"/>
      <c r="CA5" s="1271"/>
      <c r="CB5" s="1271"/>
      <c r="CC5" s="1271"/>
      <c r="CD5" s="1271"/>
      <c r="CE5" s="1271"/>
      <c r="CF5" s="1271"/>
      <c r="CG5" s="1271"/>
      <c r="CH5" s="1271"/>
      <c r="CI5" s="1271"/>
      <c r="CJ5" s="1271"/>
      <c r="CK5" s="1271"/>
      <c r="CL5" s="1271"/>
      <c r="CM5" s="1271"/>
      <c r="CN5" s="1271"/>
      <c r="CO5" s="1271"/>
      <c r="CP5" s="1271"/>
      <c r="CQ5" s="1271"/>
      <c r="CR5" s="1271"/>
      <c r="CS5" s="1271"/>
      <c r="CT5" s="1271"/>
      <c r="CU5" s="1271"/>
      <c r="CV5" s="1271"/>
      <c r="CW5" s="1271"/>
      <c r="CX5" s="1271"/>
      <c r="CY5" s="1271"/>
      <c r="CZ5" s="1271"/>
      <c r="DA5" s="1271"/>
      <c r="DB5" s="1271"/>
      <c r="DC5" s="1271"/>
      <c r="DD5" s="1271"/>
      <c r="DE5" s="1271"/>
    </row>
    <row r="6" spans="1:109" s="247" customFormat="1" ht="13.5" x14ac:dyDescent="0.15">
      <c r="A6" s="1271"/>
      <c r="B6" s="1271"/>
      <c r="C6" s="1271"/>
      <c r="D6" s="1271"/>
      <c r="E6" s="1271"/>
      <c r="F6" s="1271"/>
      <c r="G6" s="1271"/>
      <c r="H6" s="1271"/>
      <c r="I6" s="1271"/>
      <c r="J6" s="1271"/>
      <c r="K6" s="1271"/>
      <c r="L6" s="1271"/>
      <c r="M6" s="1271"/>
      <c r="N6" s="1271"/>
      <c r="O6" s="1271"/>
      <c r="P6" s="1271"/>
      <c r="Q6" s="1271"/>
      <c r="R6" s="1271"/>
      <c r="S6" s="1271"/>
      <c r="T6" s="1271"/>
      <c r="U6" s="1271"/>
      <c r="V6" s="1271"/>
      <c r="W6" s="1271"/>
      <c r="X6" s="1271"/>
      <c r="Y6" s="1271"/>
      <c r="Z6" s="1271"/>
      <c r="AA6" s="1271"/>
      <c r="AB6" s="1271"/>
      <c r="AC6" s="1271"/>
      <c r="AD6" s="1271"/>
      <c r="AE6" s="1271"/>
      <c r="AF6" s="1271"/>
      <c r="AG6" s="1271"/>
      <c r="AH6" s="1271"/>
      <c r="AI6" s="1271"/>
      <c r="AJ6" s="1271"/>
      <c r="AK6" s="1271"/>
      <c r="AL6" s="1271"/>
      <c r="AM6" s="1271"/>
      <c r="AN6" s="1271"/>
      <c r="AO6" s="1271"/>
      <c r="AP6" s="1271"/>
      <c r="AQ6" s="1271"/>
      <c r="AR6" s="1271"/>
      <c r="AS6" s="1271"/>
      <c r="AT6" s="1271"/>
      <c r="AU6" s="1271"/>
      <c r="AV6" s="1271"/>
      <c r="AW6" s="1271"/>
      <c r="AX6" s="1271"/>
      <c r="AY6" s="1271"/>
      <c r="AZ6" s="1271"/>
      <c r="BA6" s="1271"/>
      <c r="BB6" s="1271"/>
      <c r="BC6" s="1271"/>
      <c r="BD6" s="1271"/>
      <c r="BE6" s="1271"/>
      <c r="BF6" s="1271"/>
      <c r="BG6" s="1271"/>
      <c r="BH6" s="1271"/>
      <c r="BI6" s="1271"/>
      <c r="BJ6" s="1271"/>
      <c r="BK6" s="1271"/>
      <c r="BL6" s="1271"/>
      <c r="BM6" s="1271"/>
      <c r="BN6" s="1271"/>
      <c r="BO6" s="1271"/>
      <c r="BP6" s="1271"/>
      <c r="BQ6" s="1271"/>
      <c r="BR6" s="1271"/>
      <c r="BS6" s="1271"/>
      <c r="BT6" s="1271"/>
      <c r="BU6" s="1271"/>
      <c r="BV6" s="1271"/>
      <c r="BW6" s="1271"/>
      <c r="BX6" s="1271"/>
      <c r="BY6" s="1271"/>
      <c r="BZ6" s="1271"/>
      <c r="CA6" s="1271"/>
      <c r="CB6" s="1271"/>
      <c r="CC6" s="1271"/>
      <c r="CD6" s="1271"/>
      <c r="CE6" s="1271"/>
      <c r="CF6" s="1271"/>
      <c r="CG6" s="1271"/>
      <c r="CH6" s="1271"/>
      <c r="CI6" s="1271"/>
      <c r="CJ6" s="1271"/>
      <c r="CK6" s="1271"/>
      <c r="CL6" s="1271"/>
      <c r="CM6" s="1271"/>
      <c r="CN6" s="1271"/>
      <c r="CO6" s="1271"/>
      <c r="CP6" s="1271"/>
      <c r="CQ6" s="1271"/>
      <c r="CR6" s="1271"/>
      <c r="CS6" s="1271"/>
      <c r="CT6" s="1271"/>
      <c r="CU6" s="1271"/>
      <c r="CV6" s="1271"/>
      <c r="CW6" s="1271"/>
      <c r="CX6" s="1271"/>
      <c r="CY6" s="1271"/>
      <c r="CZ6" s="1271"/>
      <c r="DA6" s="1271"/>
      <c r="DB6" s="1271"/>
      <c r="DC6" s="1271"/>
      <c r="DD6" s="1271"/>
      <c r="DE6" s="1271"/>
    </row>
    <row r="7" spans="1:109" s="247" customFormat="1" ht="13.5" x14ac:dyDescent="0.15">
      <c r="A7" s="1271"/>
      <c r="B7" s="1271"/>
      <c r="C7" s="1271"/>
      <c r="D7" s="1271"/>
      <c r="E7" s="1271"/>
      <c r="F7" s="1271"/>
      <c r="G7" s="1271"/>
      <c r="H7" s="1271"/>
      <c r="I7" s="1271"/>
      <c r="J7" s="1271"/>
      <c r="K7" s="1271"/>
      <c r="L7" s="1271"/>
      <c r="M7" s="1271"/>
      <c r="N7" s="1271"/>
      <c r="O7" s="1271"/>
      <c r="P7" s="1271"/>
      <c r="Q7" s="1271"/>
      <c r="R7" s="1271"/>
      <c r="S7" s="1271"/>
      <c r="T7" s="1271"/>
      <c r="U7" s="1271"/>
      <c r="V7" s="1271"/>
      <c r="W7" s="1271"/>
      <c r="X7" s="1271"/>
      <c r="Y7" s="1271"/>
      <c r="Z7" s="1271"/>
      <c r="AA7" s="1271"/>
      <c r="AB7" s="1271"/>
      <c r="AC7" s="1271"/>
      <c r="AD7" s="1271"/>
      <c r="AE7" s="1271"/>
      <c r="AF7" s="1271"/>
      <c r="AG7" s="1271"/>
      <c r="AH7" s="1271"/>
      <c r="AI7" s="1271"/>
      <c r="AJ7" s="1271"/>
      <c r="AK7" s="1271"/>
      <c r="AL7" s="1271"/>
      <c r="AM7" s="1271"/>
      <c r="AN7" s="1271"/>
      <c r="AO7" s="1271"/>
      <c r="AP7" s="1271"/>
      <c r="AQ7" s="1271"/>
      <c r="AR7" s="1271"/>
      <c r="AS7" s="1271"/>
      <c r="AT7" s="1271"/>
      <c r="AU7" s="1271"/>
      <c r="AV7" s="1271"/>
      <c r="AW7" s="1271"/>
      <c r="AX7" s="1271"/>
      <c r="AY7" s="1271"/>
      <c r="AZ7" s="1271"/>
      <c r="BA7" s="1271"/>
      <c r="BB7" s="1271"/>
      <c r="BC7" s="1271"/>
      <c r="BD7" s="1271"/>
      <c r="BE7" s="1271"/>
      <c r="BF7" s="1271"/>
      <c r="BG7" s="1271"/>
      <c r="BH7" s="1271"/>
      <c r="BI7" s="1271"/>
      <c r="BJ7" s="1271"/>
      <c r="BK7" s="1271"/>
      <c r="BL7" s="1271"/>
      <c r="BM7" s="1271"/>
      <c r="BN7" s="1271"/>
      <c r="BO7" s="1271"/>
      <c r="BP7" s="1271"/>
      <c r="BQ7" s="1271"/>
      <c r="BR7" s="1271"/>
      <c r="BS7" s="1271"/>
      <c r="BT7" s="1271"/>
      <c r="BU7" s="1271"/>
      <c r="BV7" s="1271"/>
      <c r="BW7" s="1271"/>
      <c r="BX7" s="1271"/>
      <c r="BY7" s="1271"/>
      <c r="BZ7" s="1271"/>
      <c r="CA7" s="1271"/>
      <c r="CB7" s="1271"/>
      <c r="CC7" s="1271"/>
      <c r="CD7" s="1271"/>
      <c r="CE7" s="1271"/>
      <c r="CF7" s="1271"/>
      <c r="CG7" s="1271"/>
      <c r="CH7" s="1271"/>
      <c r="CI7" s="1271"/>
      <c r="CJ7" s="1271"/>
      <c r="CK7" s="1271"/>
      <c r="CL7" s="1271"/>
      <c r="CM7" s="1271"/>
      <c r="CN7" s="1271"/>
      <c r="CO7" s="1271"/>
      <c r="CP7" s="1271"/>
      <c r="CQ7" s="1271"/>
      <c r="CR7" s="1271"/>
      <c r="CS7" s="1271"/>
      <c r="CT7" s="1271"/>
      <c r="CU7" s="1271"/>
      <c r="CV7" s="1271"/>
      <c r="CW7" s="1271"/>
      <c r="CX7" s="1271"/>
      <c r="CY7" s="1271"/>
      <c r="CZ7" s="1271"/>
      <c r="DA7" s="1271"/>
      <c r="DB7" s="1271"/>
      <c r="DC7" s="1271"/>
      <c r="DD7" s="1271"/>
      <c r="DE7" s="1271"/>
    </row>
    <row r="8" spans="1:109" s="247" customFormat="1" ht="13.5" x14ac:dyDescent="0.15">
      <c r="A8" s="1271"/>
      <c r="B8" s="1271"/>
      <c r="C8" s="1271"/>
      <c r="D8" s="1271"/>
      <c r="E8" s="1271"/>
      <c r="F8" s="1271"/>
      <c r="G8" s="1271"/>
      <c r="H8" s="1271"/>
      <c r="I8" s="1271"/>
      <c r="J8" s="1271"/>
      <c r="K8" s="1271"/>
      <c r="L8" s="1271"/>
      <c r="M8" s="1271"/>
      <c r="N8" s="1271"/>
      <c r="O8" s="1271"/>
      <c r="P8" s="1271"/>
      <c r="Q8" s="1271"/>
      <c r="R8" s="1271"/>
      <c r="S8" s="1271"/>
      <c r="T8" s="1271"/>
      <c r="U8" s="1271"/>
      <c r="V8" s="1271"/>
      <c r="W8" s="1271"/>
      <c r="X8" s="1271"/>
      <c r="Y8" s="1271"/>
      <c r="Z8" s="1271"/>
      <c r="AA8" s="1271"/>
      <c r="AB8" s="1271"/>
      <c r="AC8" s="1271"/>
      <c r="AD8" s="1271"/>
      <c r="AE8" s="1271"/>
      <c r="AF8" s="1271"/>
      <c r="AG8" s="1271"/>
      <c r="AH8" s="1271"/>
      <c r="AI8" s="1271"/>
      <c r="AJ8" s="1271"/>
      <c r="AK8" s="1271"/>
      <c r="AL8" s="1271"/>
      <c r="AM8" s="1271"/>
      <c r="AN8" s="1271"/>
      <c r="AO8" s="1271"/>
      <c r="AP8" s="1271"/>
      <c r="AQ8" s="1271"/>
      <c r="AR8" s="1271"/>
      <c r="AS8" s="1271"/>
      <c r="AT8" s="1271"/>
      <c r="AU8" s="1271"/>
      <c r="AV8" s="1271"/>
      <c r="AW8" s="1271"/>
      <c r="AX8" s="1271"/>
      <c r="AY8" s="1271"/>
      <c r="AZ8" s="1271"/>
      <c r="BA8" s="1271"/>
      <c r="BB8" s="1271"/>
      <c r="BC8" s="1271"/>
      <c r="BD8" s="1271"/>
      <c r="BE8" s="1271"/>
      <c r="BF8" s="1271"/>
      <c r="BG8" s="1271"/>
      <c r="BH8" s="1271"/>
      <c r="BI8" s="1271"/>
      <c r="BJ8" s="1271"/>
      <c r="BK8" s="1271"/>
      <c r="BL8" s="1271"/>
      <c r="BM8" s="1271"/>
      <c r="BN8" s="1271"/>
      <c r="BO8" s="1271"/>
      <c r="BP8" s="1271"/>
      <c r="BQ8" s="1271"/>
      <c r="BR8" s="1271"/>
      <c r="BS8" s="1271"/>
      <c r="BT8" s="1271"/>
      <c r="BU8" s="1271"/>
      <c r="BV8" s="1271"/>
      <c r="BW8" s="1271"/>
      <c r="BX8" s="1271"/>
      <c r="BY8" s="1271"/>
      <c r="BZ8" s="1271"/>
      <c r="CA8" s="1271"/>
      <c r="CB8" s="1271"/>
      <c r="CC8" s="1271"/>
      <c r="CD8" s="1271"/>
      <c r="CE8" s="1271"/>
      <c r="CF8" s="1271"/>
      <c r="CG8" s="1271"/>
      <c r="CH8" s="1271"/>
      <c r="CI8" s="1271"/>
      <c r="CJ8" s="1271"/>
      <c r="CK8" s="1271"/>
      <c r="CL8" s="1271"/>
      <c r="CM8" s="1271"/>
      <c r="CN8" s="1271"/>
      <c r="CO8" s="1271"/>
      <c r="CP8" s="1271"/>
      <c r="CQ8" s="1271"/>
      <c r="CR8" s="1271"/>
      <c r="CS8" s="1271"/>
      <c r="CT8" s="1271"/>
      <c r="CU8" s="1271"/>
      <c r="CV8" s="1271"/>
      <c r="CW8" s="1271"/>
      <c r="CX8" s="1271"/>
      <c r="CY8" s="1271"/>
      <c r="CZ8" s="1271"/>
      <c r="DA8" s="1271"/>
      <c r="DB8" s="1271"/>
      <c r="DC8" s="1271"/>
      <c r="DD8" s="1271"/>
      <c r="DE8" s="1271"/>
    </row>
    <row r="9" spans="1:109" s="247" customFormat="1" ht="13.5" x14ac:dyDescent="0.15">
      <c r="A9" s="1271"/>
      <c r="B9" s="1271"/>
      <c r="C9" s="1271"/>
      <c r="D9" s="1271"/>
      <c r="E9" s="1271"/>
      <c r="F9" s="1271"/>
      <c r="G9" s="1271"/>
      <c r="H9" s="1271"/>
      <c r="I9" s="1271"/>
      <c r="J9" s="1271"/>
      <c r="K9" s="1271"/>
      <c r="L9" s="1271"/>
      <c r="M9" s="1271"/>
      <c r="N9" s="1271"/>
      <c r="O9" s="1271"/>
      <c r="P9" s="1271"/>
      <c r="Q9" s="1271"/>
      <c r="R9" s="1271"/>
      <c r="S9" s="1271"/>
      <c r="T9" s="1271"/>
      <c r="U9" s="1271"/>
      <c r="V9" s="1271"/>
      <c r="W9" s="1271"/>
      <c r="X9" s="1271"/>
      <c r="Y9" s="1271"/>
      <c r="Z9" s="1271"/>
      <c r="AA9" s="1271"/>
      <c r="AB9" s="1271"/>
      <c r="AC9" s="1271"/>
      <c r="AD9" s="1271"/>
      <c r="AE9" s="1271"/>
      <c r="AF9" s="1271"/>
      <c r="AG9" s="1271"/>
      <c r="AH9" s="1271"/>
      <c r="AI9" s="1271"/>
      <c r="AJ9" s="1271"/>
      <c r="AK9" s="1271"/>
      <c r="AL9" s="1271"/>
      <c r="AM9" s="1271"/>
      <c r="AN9" s="1271"/>
      <c r="AO9" s="1271"/>
      <c r="AP9" s="1271"/>
      <c r="AQ9" s="1271"/>
      <c r="AR9" s="1271"/>
      <c r="AS9" s="1271"/>
      <c r="AT9" s="1271"/>
      <c r="AU9" s="1271"/>
      <c r="AV9" s="1271"/>
      <c r="AW9" s="1271"/>
      <c r="AX9" s="1271"/>
      <c r="AY9" s="1271"/>
      <c r="AZ9" s="1271"/>
      <c r="BA9" s="1271"/>
      <c r="BB9" s="1271"/>
      <c r="BC9" s="1271"/>
      <c r="BD9" s="1271"/>
      <c r="BE9" s="1271"/>
      <c r="BF9" s="1271"/>
      <c r="BG9" s="1271"/>
      <c r="BH9" s="1271"/>
      <c r="BI9" s="1271"/>
      <c r="BJ9" s="1271"/>
      <c r="BK9" s="1271"/>
      <c r="BL9" s="1271"/>
      <c r="BM9" s="1271"/>
      <c r="BN9" s="1271"/>
      <c r="BO9" s="1271"/>
      <c r="BP9" s="1271"/>
      <c r="BQ9" s="1271"/>
      <c r="BR9" s="1271"/>
      <c r="BS9" s="1271"/>
      <c r="BT9" s="1271"/>
      <c r="BU9" s="1271"/>
      <c r="BV9" s="1271"/>
      <c r="BW9" s="1271"/>
      <c r="BX9" s="1271"/>
      <c r="BY9" s="1271"/>
      <c r="BZ9" s="1271"/>
      <c r="CA9" s="1271"/>
      <c r="CB9" s="1271"/>
      <c r="CC9" s="1271"/>
      <c r="CD9" s="1271"/>
      <c r="CE9" s="1271"/>
      <c r="CF9" s="1271"/>
      <c r="CG9" s="1271"/>
      <c r="CH9" s="1271"/>
      <c r="CI9" s="1271"/>
      <c r="CJ9" s="1271"/>
      <c r="CK9" s="1271"/>
      <c r="CL9" s="1271"/>
      <c r="CM9" s="1271"/>
      <c r="CN9" s="1271"/>
      <c r="CO9" s="1271"/>
      <c r="CP9" s="1271"/>
      <c r="CQ9" s="1271"/>
      <c r="CR9" s="1271"/>
      <c r="CS9" s="1271"/>
      <c r="CT9" s="1271"/>
      <c r="CU9" s="1271"/>
      <c r="CV9" s="1271"/>
      <c r="CW9" s="1271"/>
      <c r="CX9" s="1271"/>
      <c r="CY9" s="1271"/>
      <c r="CZ9" s="1271"/>
      <c r="DA9" s="1271"/>
      <c r="DB9" s="1271"/>
      <c r="DC9" s="1271"/>
      <c r="DD9" s="1271"/>
      <c r="DE9" s="1271"/>
    </row>
    <row r="10" spans="1:109" s="247" customFormat="1" ht="13.5" x14ac:dyDescent="0.15">
      <c r="A10" s="1271"/>
      <c r="B10" s="1271"/>
      <c r="C10" s="1271"/>
      <c r="D10" s="1271"/>
      <c r="E10" s="1271"/>
      <c r="F10" s="1271"/>
      <c r="G10" s="1271"/>
      <c r="H10" s="1271"/>
      <c r="I10" s="1271"/>
      <c r="J10" s="1271"/>
      <c r="K10" s="1271"/>
      <c r="L10" s="1271"/>
      <c r="M10" s="1271"/>
      <c r="N10" s="1271"/>
      <c r="O10" s="1271"/>
      <c r="P10" s="1271"/>
      <c r="Q10" s="1271"/>
      <c r="R10" s="1271"/>
      <c r="S10" s="1271"/>
      <c r="T10" s="1271"/>
      <c r="U10" s="1271"/>
      <c r="V10" s="1271"/>
      <c r="W10" s="1271"/>
      <c r="X10" s="1271"/>
      <c r="Y10" s="1271"/>
      <c r="Z10" s="1271"/>
      <c r="AA10" s="1271"/>
      <c r="AB10" s="1271"/>
      <c r="AC10" s="1271"/>
      <c r="AD10" s="1271"/>
      <c r="AE10" s="1271"/>
      <c r="AF10" s="1271"/>
      <c r="AG10" s="1271"/>
      <c r="AH10" s="1271"/>
      <c r="AI10" s="1271"/>
      <c r="AJ10" s="1271"/>
      <c r="AK10" s="1271"/>
      <c r="AL10" s="1271"/>
      <c r="AM10" s="1271"/>
      <c r="AN10" s="1271"/>
      <c r="AO10" s="1271"/>
      <c r="AP10" s="1271"/>
      <c r="AQ10" s="1271"/>
      <c r="AR10" s="1271"/>
      <c r="AS10" s="1271"/>
      <c r="AT10" s="1271"/>
      <c r="AU10" s="1271"/>
      <c r="AV10" s="1271"/>
      <c r="AW10" s="1271"/>
      <c r="AX10" s="1271"/>
      <c r="AY10" s="1271"/>
      <c r="AZ10" s="1271"/>
      <c r="BA10" s="1271"/>
      <c r="BB10" s="1271"/>
      <c r="BC10" s="1271"/>
      <c r="BD10" s="1271"/>
      <c r="BE10" s="1271"/>
      <c r="BF10" s="1271"/>
      <c r="BG10" s="1271"/>
      <c r="BH10" s="1271"/>
      <c r="BI10" s="1271"/>
      <c r="BJ10" s="1271"/>
      <c r="BK10" s="1271"/>
      <c r="BL10" s="1271"/>
      <c r="BM10" s="1271"/>
      <c r="BN10" s="1271"/>
      <c r="BO10" s="1271"/>
      <c r="BP10" s="1271"/>
      <c r="BQ10" s="1271"/>
      <c r="BR10" s="1271"/>
      <c r="BS10" s="1271"/>
      <c r="BT10" s="1271"/>
      <c r="BU10" s="1271"/>
      <c r="BV10" s="1271"/>
      <c r="BW10" s="1271"/>
      <c r="BX10" s="1271"/>
      <c r="BY10" s="1271"/>
      <c r="BZ10" s="1271"/>
      <c r="CA10" s="1271"/>
      <c r="CB10" s="1271"/>
      <c r="CC10" s="1271"/>
      <c r="CD10" s="1271"/>
      <c r="CE10" s="1271"/>
      <c r="CF10" s="1271"/>
      <c r="CG10" s="1271"/>
      <c r="CH10" s="1271"/>
      <c r="CI10" s="1271"/>
      <c r="CJ10" s="1271"/>
      <c r="CK10" s="1271"/>
      <c r="CL10" s="1271"/>
      <c r="CM10" s="1271"/>
      <c r="CN10" s="1271"/>
      <c r="CO10" s="1271"/>
      <c r="CP10" s="1271"/>
      <c r="CQ10" s="1271"/>
      <c r="CR10" s="1271"/>
      <c r="CS10" s="1271"/>
      <c r="CT10" s="1271"/>
      <c r="CU10" s="1271"/>
      <c r="CV10" s="1271"/>
      <c r="CW10" s="1271"/>
      <c r="CX10" s="1271"/>
      <c r="CY10" s="1271"/>
      <c r="CZ10" s="1271"/>
      <c r="DA10" s="1271"/>
      <c r="DB10" s="1271"/>
      <c r="DC10" s="1271"/>
      <c r="DD10" s="1271"/>
      <c r="DE10" s="1271"/>
    </row>
    <row r="11" spans="1:109" s="247" customFormat="1" ht="13.5" x14ac:dyDescent="0.15">
      <c r="A11" s="1271"/>
      <c r="B11" s="1271"/>
      <c r="C11" s="1271"/>
      <c r="D11" s="1271"/>
      <c r="E11" s="1271"/>
      <c r="F11" s="1271"/>
      <c r="G11" s="1271"/>
      <c r="H11" s="1271"/>
      <c r="I11" s="1271"/>
      <c r="J11" s="1271"/>
      <c r="K11" s="1271"/>
      <c r="L11" s="1271"/>
      <c r="M11" s="1271"/>
      <c r="N11" s="1271"/>
      <c r="O11" s="1271"/>
      <c r="P11" s="1271"/>
      <c r="Q11" s="1271"/>
      <c r="R11" s="1271"/>
      <c r="S11" s="1271"/>
      <c r="T11" s="1271"/>
      <c r="U11" s="1271"/>
      <c r="V11" s="1271"/>
      <c r="W11" s="1271"/>
      <c r="X11" s="1271"/>
      <c r="Y11" s="1271"/>
      <c r="Z11" s="1271"/>
      <c r="AA11" s="1271"/>
      <c r="AB11" s="1271"/>
      <c r="AC11" s="1271"/>
      <c r="AD11" s="1271"/>
      <c r="AE11" s="1271"/>
      <c r="AF11" s="1271"/>
      <c r="AG11" s="1271"/>
      <c r="AH11" s="1271"/>
      <c r="AI11" s="1271"/>
      <c r="AJ11" s="1271"/>
      <c r="AK11" s="1271"/>
      <c r="AL11" s="1271"/>
      <c r="AM11" s="1271"/>
      <c r="AN11" s="1271"/>
      <c r="AO11" s="1271"/>
      <c r="AP11" s="1271"/>
      <c r="AQ11" s="1271"/>
      <c r="AR11" s="1271"/>
      <c r="AS11" s="1271"/>
      <c r="AT11" s="1271"/>
      <c r="AU11" s="1271"/>
      <c r="AV11" s="1271"/>
      <c r="AW11" s="1271"/>
      <c r="AX11" s="1271"/>
      <c r="AY11" s="1271"/>
      <c r="AZ11" s="1271"/>
      <c r="BA11" s="1271"/>
      <c r="BB11" s="1271"/>
      <c r="BC11" s="1271"/>
      <c r="BD11" s="1271"/>
      <c r="BE11" s="1271"/>
      <c r="BF11" s="1271"/>
      <c r="BG11" s="1271"/>
      <c r="BH11" s="1271"/>
      <c r="BI11" s="1271"/>
      <c r="BJ11" s="1271"/>
      <c r="BK11" s="1271"/>
      <c r="BL11" s="1271"/>
      <c r="BM11" s="1271"/>
      <c r="BN11" s="1271"/>
      <c r="BO11" s="1271"/>
      <c r="BP11" s="1271"/>
      <c r="BQ11" s="1271"/>
      <c r="BR11" s="1271"/>
      <c r="BS11" s="1271"/>
      <c r="BT11" s="1271"/>
      <c r="BU11" s="1271"/>
      <c r="BV11" s="1271"/>
      <c r="BW11" s="1271"/>
      <c r="BX11" s="1271"/>
      <c r="BY11" s="1271"/>
      <c r="BZ11" s="1271"/>
      <c r="CA11" s="1271"/>
      <c r="CB11" s="1271"/>
      <c r="CC11" s="1271"/>
      <c r="CD11" s="1271"/>
      <c r="CE11" s="1271"/>
      <c r="CF11" s="1271"/>
      <c r="CG11" s="1271"/>
      <c r="CH11" s="1271"/>
      <c r="CI11" s="1271"/>
      <c r="CJ11" s="1271"/>
      <c r="CK11" s="1271"/>
      <c r="CL11" s="1271"/>
      <c r="CM11" s="1271"/>
      <c r="CN11" s="1271"/>
      <c r="CO11" s="1271"/>
      <c r="CP11" s="1271"/>
      <c r="CQ11" s="1271"/>
      <c r="CR11" s="1271"/>
      <c r="CS11" s="1271"/>
      <c r="CT11" s="1271"/>
      <c r="CU11" s="1271"/>
      <c r="CV11" s="1271"/>
      <c r="CW11" s="1271"/>
      <c r="CX11" s="1271"/>
      <c r="CY11" s="1271"/>
      <c r="CZ11" s="1271"/>
      <c r="DA11" s="1271"/>
      <c r="DB11" s="1271"/>
      <c r="DC11" s="1271"/>
      <c r="DD11" s="1271"/>
      <c r="DE11" s="1271"/>
    </row>
    <row r="12" spans="1:109" s="247" customFormat="1" ht="13.5" x14ac:dyDescent="0.15">
      <c r="A12" s="1271"/>
      <c r="B12" s="1271"/>
      <c r="C12" s="1271"/>
      <c r="D12" s="1271"/>
      <c r="E12" s="1271"/>
      <c r="F12" s="1271"/>
      <c r="G12" s="1271"/>
      <c r="H12" s="1271"/>
      <c r="I12" s="1271"/>
      <c r="J12" s="1271"/>
      <c r="K12" s="1271"/>
      <c r="L12" s="1271"/>
      <c r="M12" s="1271"/>
      <c r="N12" s="1271"/>
      <c r="O12" s="1271"/>
      <c r="P12" s="1271"/>
      <c r="Q12" s="1271"/>
      <c r="R12" s="1271"/>
      <c r="S12" s="1271"/>
      <c r="T12" s="1271"/>
      <c r="U12" s="1271"/>
      <c r="V12" s="1271"/>
      <c r="W12" s="1271"/>
      <c r="X12" s="1271"/>
      <c r="Y12" s="1271"/>
      <c r="Z12" s="1271"/>
      <c r="AA12" s="1271"/>
      <c r="AB12" s="1271"/>
      <c r="AC12" s="1271"/>
      <c r="AD12" s="1271"/>
      <c r="AE12" s="1271"/>
      <c r="AF12" s="1271"/>
      <c r="AG12" s="1271"/>
      <c r="AH12" s="1271"/>
      <c r="AI12" s="1271"/>
      <c r="AJ12" s="1271"/>
      <c r="AK12" s="1271"/>
      <c r="AL12" s="1271"/>
      <c r="AM12" s="1271"/>
      <c r="AN12" s="1271"/>
      <c r="AO12" s="1271"/>
      <c r="AP12" s="1271"/>
      <c r="AQ12" s="1271"/>
      <c r="AR12" s="1271"/>
      <c r="AS12" s="1271"/>
      <c r="AT12" s="1271"/>
      <c r="AU12" s="1271"/>
      <c r="AV12" s="1271"/>
      <c r="AW12" s="1271"/>
      <c r="AX12" s="1271"/>
      <c r="AY12" s="1271"/>
      <c r="AZ12" s="1271"/>
      <c r="BA12" s="1271"/>
      <c r="BB12" s="1271"/>
      <c r="BC12" s="1271"/>
      <c r="BD12" s="1271"/>
      <c r="BE12" s="1271"/>
      <c r="BF12" s="1271"/>
      <c r="BG12" s="1271"/>
      <c r="BH12" s="1271"/>
      <c r="BI12" s="1271"/>
      <c r="BJ12" s="1271"/>
      <c r="BK12" s="1271"/>
      <c r="BL12" s="1271"/>
      <c r="BM12" s="1271"/>
      <c r="BN12" s="1271"/>
      <c r="BO12" s="1271"/>
      <c r="BP12" s="1271"/>
      <c r="BQ12" s="1271"/>
      <c r="BR12" s="1271"/>
      <c r="BS12" s="1271"/>
      <c r="BT12" s="1271"/>
      <c r="BU12" s="1271"/>
      <c r="BV12" s="1271"/>
      <c r="BW12" s="1271"/>
      <c r="BX12" s="1271"/>
      <c r="BY12" s="1271"/>
      <c r="BZ12" s="1271"/>
      <c r="CA12" s="1271"/>
      <c r="CB12" s="1271"/>
      <c r="CC12" s="1271"/>
      <c r="CD12" s="1271"/>
      <c r="CE12" s="1271"/>
      <c r="CF12" s="1271"/>
      <c r="CG12" s="1271"/>
      <c r="CH12" s="1271"/>
      <c r="CI12" s="1271"/>
      <c r="CJ12" s="1271"/>
      <c r="CK12" s="1271"/>
      <c r="CL12" s="1271"/>
      <c r="CM12" s="1271"/>
      <c r="CN12" s="1271"/>
      <c r="CO12" s="1271"/>
      <c r="CP12" s="1271"/>
      <c r="CQ12" s="1271"/>
      <c r="CR12" s="1271"/>
      <c r="CS12" s="1271"/>
      <c r="CT12" s="1271"/>
      <c r="CU12" s="1271"/>
      <c r="CV12" s="1271"/>
      <c r="CW12" s="1271"/>
      <c r="CX12" s="1271"/>
      <c r="CY12" s="1271"/>
      <c r="CZ12" s="1271"/>
      <c r="DA12" s="1271"/>
      <c r="DB12" s="1271"/>
      <c r="DC12" s="1271"/>
      <c r="DD12" s="1271"/>
      <c r="DE12" s="1271"/>
    </row>
    <row r="13" spans="1:109" s="247" customFormat="1" ht="13.5" x14ac:dyDescent="0.15">
      <c r="A13" s="1271"/>
      <c r="B13" s="1271"/>
      <c r="C13" s="1271"/>
      <c r="D13" s="1271"/>
      <c r="E13" s="1271"/>
      <c r="F13" s="1271"/>
      <c r="G13" s="1271"/>
      <c r="H13" s="1271"/>
      <c r="I13" s="1271"/>
      <c r="J13" s="1271"/>
      <c r="K13" s="1271"/>
      <c r="L13" s="1271"/>
      <c r="M13" s="1271"/>
      <c r="N13" s="1271"/>
      <c r="O13" s="1271"/>
      <c r="P13" s="1271"/>
      <c r="Q13" s="1271"/>
      <c r="R13" s="1271"/>
      <c r="S13" s="1271"/>
      <c r="T13" s="1271"/>
      <c r="U13" s="1271"/>
      <c r="V13" s="1271"/>
      <c r="W13" s="1271"/>
      <c r="X13" s="1271"/>
      <c r="Y13" s="1271"/>
      <c r="Z13" s="1271"/>
      <c r="AA13" s="1271"/>
      <c r="AB13" s="1271"/>
      <c r="AC13" s="1271"/>
      <c r="AD13" s="1271"/>
      <c r="AE13" s="1271"/>
      <c r="AF13" s="1271"/>
      <c r="AG13" s="1271"/>
      <c r="AH13" s="1271"/>
      <c r="AI13" s="1271"/>
      <c r="AJ13" s="1271"/>
      <c r="AK13" s="1271"/>
      <c r="AL13" s="1271"/>
      <c r="AM13" s="1271"/>
      <c r="AN13" s="1271"/>
      <c r="AO13" s="1271"/>
      <c r="AP13" s="1271"/>
      <c r="AQ13" s="1271"/>
      <c r="AR13" s="1271"/>
      <c r="AS13" s="1271"/>
      <c r="AT13" s="1271"/>
      <c r="AU13" s="1271"/>
      <c r="AV13" s="1271"/>
      <c r="AW13" s="1271"/>
      <c r="AX13" s="1271"/>
      <c r="AY13" s="1271"/>
      <c r="AZ13" s="1271"/>
      <c r="BA13" s="1271"/>
      <c r="BB13" s="1271"/>
      <c r="BC13" s="1271"/>
      <c r="BD13" s="1271"/>
      <c r="BE13" s="1271"/>
      <c r="BF13" s="1271"/>
      <c r="BG13" s="1271"/>
      <c r="BH13" s="1271"/>
      <c r="BI13" s="1271"/>
      <c r="BJ13" s="1271"/>
      <c r="BK13" s="1271"/>
      <c r="BL13" s="1271"/>
      <c r="BM13" s="1271"/>
      <c r="BN13" s="1271"/>
      <c r="BO13" s="1271"/>
      <c r="BP13" s="1271"/>
      <c r="BQ13" s="1271"/>
      <c r="BR13" s="1271"/>
      <c r="BS13" s="1271"/>
      <c r="BT13" s="1271"/>
      <c r="BU13" s="1271"/>
      <c r="BV13" s="1271"/>
      <c r="BW13" s="1271"/>
      <c r="BX13" s="1271"/>
      <c r="BY13" s="1271"/>
      <c r="BZ13" s="1271"/>
      <c r="CA13" s="1271"/>
      <c r="CB13" s="1271"/>
      <c r="CC13" s="1271"/>
      <c r="CD13" s="1271"/>
      <c r="CE13" s="1271"/>
      <c r="CF13" s="1271"/>
      <c r="CG13" s="1271"/>
      <c r="CH13" s="1271"/>
      <c r="CI13" s="1271"/>
      <c r="CJ13" s="1271"/>
      <c r="CK13" s="1271"/>
      <c r="CL13" s="1271"/>
      <c r="CM13" s="1271"/>
      <c r="CN13" s="1271"/>
      <c r="CO13" s="1271"/>
      <c r="CP13" s="1271"/>
      <c r="CQ13" s="1271"/>
      <c r="CR13" s="1271"/>
      <c r="CS13" s="1271"/>
      <c r="CT13" s="1271"/>
      <c r="CU13" s="1271"/>
      <c r="CV13" s="1271"/>
      <c r="CW13" s="1271"/>
      <c r="CX13" s="1271"/>
      <c r="CY13" s="1271"/>
      <c r="CZ13" s="1271"/>
      <c r="DA13" s="1271"/>
      <c r="DB13" s="1271"/>
      <c r="DC13" s="1271"/>
      <c r="DD13" s="1271"/>
      <c r="DE13" s="1271"/>
    </row>
    <row r="14" spans="1:109" s="247" customFormat="1" ht="13.5" x14ac:dyDescent="0.15">
      <c r="A14" s="1271"/>
      <c r="B14" s="1271"/>
      <c r="C14" s="1271"/>
      <c r="D14" s="1271"/>
      <c r="E14" s="1271"/>
      <c r="F14" s="1271"/>
      <c r="G14" s="1271"/>
      <c r="H14" s="1271"/>
      <c r="I14" s="1271"/>
      <c r="J14" s="1271"/>
      <c r="K14" s="1271"/>
      <c r="L14" s="1271"/>
      <c r="M14" s="1271"/>
      <c r="N14" s="1271"/>
      <c r="O14" s="1271"/>
      <c r="P14" s="1271"/>
      <c r="Q14" s="1271"/>
      <c r="R14" s="1271"/>
      <c r="S14" s="1271"/>
      <c r="T14" s="1271"/>
      <c r="U14" s="1271"/>
      <c r="V14" s="1271"/>
      <c r="W14" s="1271"/>
      <c r="X14" s="1271"/>
      <c r="Y14" s="1271"/>
      <c r="Z14" s="1271"/>
      <c r="AA14" s="1271"/>
      <c r="AB14" s="1271"/>
      <c r="AC14" s="1271"/>
      <c r="AD14" s="1271"/>
      <c r="AE14" s="1271"/>
      <c r="AF14" s="1271"/>
      <c r="AG14" s="1271"/>
      <c r="AH14" s="1271"/>
      <c r="AI14" s="1271"/>
      <c r="AJ14" s="1271"/>
      <c r="AK14" s="1271"/>
      <c r="AL14" s="1271"/>
      <c r="AM14" s="1271"/>
      <c r="AN14" s="1271"/>
      <c r="AO14" s="1271"/>
      <c r="AP14" s="1271"/>
      <c r="AQ14" s="1271"/>
      <c r="AR14" s="1271"/>
      <c r="AS14" s="1271"/>
      <c r="AT14" s="1271"/>
      <c r="AU14" s="1271"/>
      <c r="AV14" s="1271"/>
      <c r="AW14" s="1271"/>
      <c r="AX14" s="1271"/>
      <c r="AY14" s="1271"/>
      <c r="AZ14" s="1271"/>
      <c r="BA14" s="1271"/>
      <c r="BB14" s="1271"/>
      <c r="BC14" s="1271"/>
      <c r="BD14" s="1271"/>
      <c r="BE14" s="1271"/>
      <c r="BF14" s="1271"/>
      <c r="BG14" s="1271"/>
      <c r="BH14" s="1271"/>
      <c r="BI14" s="1271"/>
      <c r="BJ14" s="1271"/>
      <c r="BK14" s="1271"/>
      <c r="BL14" s="1271"/>
      <c r="BM14" s="1271"/>
      <c r="BN14" s="1271"/>
      <c r="BO14" s="1271"/>
      <c r="BP14" s="1271"/>
      <c r="BQ14" s="1271"/>
      <c r="BR14" s="1271"/>
      <c r="BS14" s="1271"/>
      <c r="BT14" s="1271"/>
      <c r="BU14" s="1271"/>
      <c r="BV14" s="1271"/>
      <c r="BW14" s="1271"/>
      <c r="BX14" s="1271"/>
      <c r="BY14" s="1271"/>
      <c r="BZ14" s="1271"/>
      <c r="CA14" s="1271"/>
      <c r="CB14" s="1271"/>
      <c r="CC14" s="1271"/>
      <c r="CD14" s="1271"/>
      <c r="CE14" s="1271"/>
      <c r="CF14" s="1271"/>
      <c r="CG14" s="1271"/>
      <c r="CH14" s="1271"/>
      <c r="CI14" s="1271"/>
      <c r="CJ14" s="1271"/>
      <c r="CK14" s="1271"/>
      <c r="CL14" s="1271"/>
      <c r="CM14" s="1271"/>
      <c r="CN14" s="1271"/>
      <c r="CO14" s="1271"/>
      <c r="CP14" s="1271"/>
      <c r="CQ14" s="1271"/>
      <c r="CR14" s="1271"/>
      <c r="CS14" s="1271"/>
      <c r="CT14" s="1271"/>
      <c r="CU14" s="1271"/>
      <c r="CV14" s="1271"/>
      <c r="CW14" s="1271"/>
      <c r="CX14" s="1271"/>
      <c r="CY14" s="1271"/>
      <c r="CZ14" s="1271"/>
      <c r="DA14" s="1271"/>
      <c r="DB14" s="1271"/>
      <c r="DC14" s="1271"/>
      <c r="DD14" s="1271"/>
      <c r="DE14" s="1271"/>
    </row>
    <row r="15" spans="1:109" s="247" customFormat="1" ht="13.5" x14ac:dyDescent="0.15">
      <c r="A15" s="1216"/>
      <c r="B15" s="1271"/>
      <c r="C15" s="1271"/>
      <c r="D15" s="1271"/>
      <c r="E15" s="1271"/>
      <c r="F15" s="1271"/>
      <c r="G15" s="1271"/>
      <c r="H15" s="1271"/>
      <c r="I15" s="1271"/>
      <c r="J15" s="1271"/>
      <c r="K15" s="1271"/>
      <c r="L15" s="1271"/>
      <c r="M15" s="1271"/>
      <c r="N15" s="1271"/>
      <c r="O15" s="1271"/>
      <c r="P15" s="1271"/>
      <c r="Q15" s="1271"/>
      <c r="R15" s="1271"/>
      <c r="S15" s="1271"/>
      <c r="T15" s="1271"/>
      <c r="U15" s="1271"/>
      <c r="V15" s="1271"/>
      <c r="W15" s="1271"/>
      <c r="X15" s="1271"/>
      <c r="Y15" s="1271"/>
      <c r="Z15" s="1271"/>
      <c r="AA15" s="1271"/>
      <c r="AB15" s="1271"/>
      <c r="AC15" s="1271"/>
      <c r="AD15" s="1271"/>
      <c r="AE15" s="1271"/>
      <c r="AF15" s="1271"/>
      <c r="AG15" s="1271"/>
      <c r="AH15" s="1271"/>
      <c r="AI15" s="1271"/>
      <c r="AJ15" s="1271"/>
      <c r="AK15" s="1271"/>
      <c r="AL15" s="1271"/>
      <c r="AM15" s="1271"/>
      <c r="AN15" s="1271"/>
      <c r="AO15" s="1271"/>
      <c r="AP15" s="1271"/>
      <c r="AQ15" s="1271"/>
      <c r="AR15" s="1271"/>
      <c r="AS15" s="1271"/>
      <c r="AT15" s="1271"/>
      <c r="AU15" s="1271"/>
      <c r="AV15" s="1271"/>
      <c r="AW15" s="1271"/>
      <c r="AX15" s="1271"/>
      <c r="AY15" s="1271"/>
      <c r="AZ15" s="1271"/>
      <c r="BA15" s="1271"/>
      <c r="BB15" s="1271"/>
      <c r="BC15" s="1271"/>
      <c r="BD15" s="1271"/>
      <c r="BE15" s="1271"/>
      <c r="BF15" s="1271"/>
      <c r="BG15" s="1271"/>
      <c r="BH15" s="1271"/>
      <c r="BI15" s="1271"/>
      <c r="BJ15" s="1271"/>
      <c r="BK15" s="1271"/>
      <c r="BL15" s="1271"/>
      <c r="BM15" s="1271"/>
      <c r="BN15" s="1271"/>
      <c r="BO15" s="1271"/>
      <c r="BP15" s="1271"/>
      <c r="BQ15" s="1271"/>
      <c r="BR15" s="1271"/>
      <c r="BS15" s="1271"/>
      <c r="BT15" s="1271"/>
      <c r="BU15" s="1271"/>
      <c r="BV15" s="1271"/>
      <c r="BW15" s="1271"/>
      <c r="BX15" s="1271"/>
      <c r="BY15" s="1271"/>
      <c r="BZ15" s="1271"/>
      <c r="CA15" s="1271"/>
      <c r="CB15" s="1271"/>
      <c r="CC15" s="1271"/>
      <c r="CD15" s="1271"/>
      <c r="CE15" s="1271"/>
      <c r="CF15" s="1271"/>
      <c r="CG15" s="1271"/>
      <c r="CH15" s="1271"/>
      <c r="CI15" s="1271"/>
      <c r="CJ15" s="1271"/>
      <c r="CK15" s="1271"/>
      <c r="CL15" s="1271"/>
      <c r="CM15" s="1271"/>
      <c r="CN15" s="1271"/>
      <c r="CO15" s="1271"/>
      <c r="CP15" s="1271"/>
      <c r="CQ15" s="1271"/>
      <c r="CR15" s="1271"/>
      <c r="CS15" s="1271"/>
      <c r="CT15" s="1271"/>
      <c r="CU15" s="1271"/>
      <c r="CV15" s="1271"/>
      <c r="CW15" s="1271"/>
      <c r="CX15" s="1271"/>
      <c r="CY15" s="1271"/>
      <c r="CZ15" s="1271"/>
      <c r="DA15" s="1271"/>
      <c r="DB15" s="1271"/>
      <c r="DC15" s="1271"/>
      <c r="DD15" s="1271"/>
      <c r="DE15" s="1271"/>
    </row>
    <row r="16" spans="1:109" s="247" customFormat="1" ht="13.5" x14ac:dyDescent="0.15">
      <c r="A16" s="1216"/>
      <c r="B16" s="1271"/>
      <c r="C16" s="1271"/>
      <c r="D16" s="1271"/>
      <c r="E16" s="1271"/>
      <c r="F16" s="1271"/>
      <c r="G16" s="1271"/>
      <c r="H16" s="1271"/>
      <c r="I16" s="1271"/>
      <c r="J16" s="1271"/>
      <c r="K16" s="1271"/>
      <c r="L16" s="1271"/>
      <c r="M16" s="1271"/>
      <c r="N16" s="1271"/>
      <c r="O16" s="1271"/>
      <c r="P16" s="1271"/>
      <c r="Q16" s="1271"/>
      <c r="R16" s="1271"/>
      <c r="S16" s="1271"/>
      <c r="T16" s="1271"/>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D16" s="1271"/>
      <c r="BE16" s="1271"/>
      <c r="BF16" s="1271"/>
      <c r="BG16" s="1271"/>
      <c r="BH16" s="1271"/>
      <c r="BI16" s="1271"/>
      <c r="BJ16" s="1271"/>
      <c r="BK16" s="1271"/>
      <c r="BL16" s="1271"/>
      <c r="BM16" s="1271"/>
      <c r="BN16" s="1271"/>
      <c r="BO16" s="1271"/>
      <c r="BP16" s="1271"/>
      <c r="BQ16" s="1271"/>
      <c r="BR16" s="1271"/>
      <c r="BS16" s="1271"/>
      <c r="BT16" s="1271"/>
      <c r="BU16" s="1271"/>
      <c r="BV16" s="1271"/>
      <c r="BW16" s="1271"/>
      <c r="BX16" s="1271"/>
      <c r="BY16" s="1271"/>
      <c r="BZ16" s="1271"/>
      <c r="CA16" s="1271"/>
      <c r="CB16" s="1271"/>
      <c r="CC16" s="1271"/>
      <c r="CD16" s="1271"/>
      <c r="CE16" s="1271"/>
      <c r="CF16" s="1271"/>
      <c r="CG16" s="1271"/>
      <c r="CH16" s="1271"/>
      <c r="CI16" s="1271"/>
      <c r="CJ16" s="1271"/>
      <c r="CK16" s="1271"/>
      <c r="CL16" s="1271"/>
      <c r="CM16" s="1271"/>
      <c r="CN16" s="1271"/>
      <c r="CO16" s="1271"/>
      <c r="CP16" s="1271"/>
      <c r="CQ16" s="1271"/>
      <c r="CR16" s="1271"/>
      <c r="CS16" s="1271"/>
      <c r="CT16" s="1271"/>
      <c r="CU16" s="1271"/>
      <c r="CV16" s="1271"/>
      <c r="CW16" s="1271"/>
      <c r="CX16" s="1271"/>
      <c r="CY16" s="1271"/>
      <c r="CZ16" s="1271"/>
      <c r="DA16" s="1271"/>
      <c r="DB16" s="1271"/>
      <c r="DC16" s="1271"/>
      <c r="DD16" s="1271"/>
      <c r="DE16" s="1271"/>
    </row>
    <row r="17" spans="1:109" s="247" customFormat="1" ht="13.5" x14ac:dyDescent="0.15">
      <c r="A17" s="1216"/>
      <c r="B17" s="1271"/>
      <c r="C17" s="1271"/>
      <c r="D17" s="1271"/>
      <c r="E17" s="1271"/>
      <c r="F17" s="1271"/>
      <c r="G17" s="1271"/>
      <c r="H17" s="1271"/>
      <c r="I17" s="1271"/>
      <c r="J17" s="1271"/>
      <c r="K17" s="1271"/>
      <c r="L17" s="1271"/>
      <c r="M17" s="1271"/>
      <c r="N17" s="1271"/>
      <c r="O17" s="1271"/>
      <c r="P17" s="1271"/>
      <c r="Q17" s="1271"/>
      <c r="R17" s="1271"/>
      <c r="S17" s="1271"/>
      <c r="T17" s="1271"/>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D17" s="1271"/>
      <c r="BE17" s="1271"/>
      <c r="BF17" s="1271"/>
      <c r="BG17" s="1271"/>
      <c r="BH17" s="1271"/>
      <c r="BI17" s="1271"/>
      <c r="BJ17" s="1271"/>
      <c r="BK17" s="1271"/>
      <c r="BL17" s="1271"/>
      <c r="BM17" s="1271"/>
      <c r="BN17" s="1271"/>
      <c r="BO17" s="1271"/>
      <c r="BP17" s="1271"/>
      <c r="BQ17" s="1271"/>
      <c r="BR17" s="1271"/>
      <c r="BS17" s="1271"/>
      <c r="BT17" s="1271"/>
      <c r="BU17" s="1271"/>
      <c r="BV17" s="1271"/>
      <c r="BW17" s="1271"/>
      <c r="BX17" s="1271"/>
      <c r="BY17" s="1271"/>
      <c r="BZ17" s="1271"/>
      <c r="CA17" s="1271"/>
      <c r="CB17" s="1271"/>
      <c r="CC17" s="1271"/>
      <c r="CD17" s="1271"/>
      <c r="CE17" s="1271"/>
      <c r="CF17" s="1271"/>
      <c r="CG17" s="1271"/>
      <c r="CH17" s="1271"/>
      <c r="CI17" s="1271"/>
      <c r="CJ17" s="1271"/>
      <c r="CK17" s="1271"/>
      <c r="CL17" s="1271"/>
      <c r="CM17" s="1271"/>
      <c r="CN17" s="1271"/>
      <c r="CO17" s="1271"/>
      <c r="CP17" s="1271"/>
      <c r="CQ17" s="1271"/>
      <c r="CR17" s="1271"/>
      <c r="CS17" s="1271"/>
      <c r="CT17" s="1271"/>
      <c r="CU17" s="1271"/>
      <c r="CV17" s="1271"/>
      <c r="CW17" s="1271"/>
      <c r="CX17" s="1271"/>
      <c r="CY17" s="1271"/>
      <c r="CZ17" s="1271"/>
      <c r="DA17" s="1271"/>
      <c r="DB17" s="1271"/>
      <c r="DC17" s="1271"/>
      <c r="DD17" s="1271"/>
      <c r="DE17" s="1271"/>
    </row>
    <row r="18" spans="1:109" s="247" customFormat="1" ht="13.5" x14ac:dyDescent="0.15">
      <c r="A18" s="1216"/>
      <c r="B18" s="1271"/>
      <c r="C18" s="1271"/>
      <c r="D18" s="1271"/>
      <c r="E18" s="1271"/>
      <c r="F18" s="1271"/>
      <c r="G18" s="1271"/>
      <c r="H18" s="1271"/>
      <c r="I18" s="1271"/>
      <c r="J18" s="1271"/>
      <c r="K18" s="1271"/>
      <c r="L18" s="1271"/>
      <c r="M18" s="1271"/>
      <c r="N18" s="1271"/>
      <c r="O18" s="1271"/>
      <c r="P18" s="1271"/>
      <c r="Q18" s="1271"/>
      <c r="R18" s="1271"/>
      <c r="S18" s="1271"/>
      <c r="T18" s="1271"/>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D18" s="1271"/>
      <c r="BE18" s="1271"/>
      <c r="BF18" s="1271"/>
      <c r="BG18" s="1271"/>
      <c r="BH18" s="1271"/>
      <c r="BI18" s="1271"/>
      <c r="BJ18" s="1271"/>
      <c r="BK18" s="1271"/>
      <c r="BL18" s="1271"/>
      <c r="BM18" s="1271"/>
      <c r="BN18" s="1271"/>
      <c r="BO18" s="1271"/>
      <c r="BP18" s="1271"/>
      <c r="BQ18" s="1271"/>
      <c r="BR18" s="1271"/>
      <c r="BS18" s="1271"/>
      <c r="BT18" s="1271"/>
      <c r="BU18" s="1271"/>
      <c r="BV18" s="1271"/>
      <c r="BW18" s="1271"/>
      <c r="BX18" s="1271"/>
      <c r="BY18" s="1271"/>
      <c r="BZ18" s="1271"/>
      <c r="CA18" s="1271"/>
      <c r="CB18" s="1271"/>
      <c r="CC18" s="1271"/>
      <c r="CD18" s="1271"/>
      <c r="CE18" s="1271"/>
      <c r="CF18" s="1271"/>
      <c r="CG18" s="1271"/>
      <c r="CH18" s="1271"/>
      <c r="CI18" s="1271"/>
      <c r="CJ18" s="1271"/>
      <c r="CK18" s="1271"/>
      <c r="CL18" s="1271"/>
      <c r="CM18" s="1271"/>
      <c r="CN18" s="1271"/>
      <c r="CO18" s="1271"/>
      <c r="CP18" s="1271"/>
      <c r="CQ18" s="1271"/>
      <c r="CR18" s="1271"/>
      <c r="CS18" s="1271"/>
      <c r="CT18" s="1271"/>
      <c r="CU18" s="1271"/>
      <c r="CV18" s="1271"/>
      <c r="CW18" s="1271"/>
      <c r="CX18" s="1271"/>
      <c r="CY18" s="1271"/>
      <c r="CZ18" s="1271"/>
      <c r="DA18" s="1271"/>
      <c r="DB18" s="1271"/>
      <c r="DC18" s="1271"/>
      <c r="DD18" s="1271"/>
      <c r="DE18" s="1271"/>
    </row>
    <row r="19" spans="1:109" ht="13.5" x14ac:dyDescent="0.15">
      <c r="DD19" s="1216"/>
      <c r="DE19" s="1216"/>
    </row>
    <row r="20" spans="1:109" ht="13.5" x14ac:dyDescent="0.15">
      <c r="DD20" s="1216"/>
      <c r="DE20" s="1216"/>
    </row>
    <row r="21" spans="1:109" ht="17.25" customHeight="1" x14ac:dyDescent="0.15">
      <c r="B21" s="1270"/>
      <c r="C21" s="1267"/>
      <c r="D21" s="1267"/>
      <c r="E21" s="1267"/>
      <c r="F21" s="1267"/>
      <c r="G21" s="1267"/>
      <c r="H21" s="1267"/>
      <c r="I21" s="1267"/>
      <c r="J21" s="1267"/>
      <c r="K21" s="1267"/>
      <c r="L21" s="1267"/>
      <c r="M21" s="1267"/>
      <c r="N21" s="1269"/>
      <c r="O21" s="1267"/>
      <c r="P21" s="1267"/>
      <c r="Q21" s="1267"/>
      <c r="R21" s="1267"/>
      <c r="S21" s="1267"/>
      <c r="T21" s="1267"/>
      <c r="U21" s="1267"/>
      <c r="V21" s="1267"/>
      <c r="W21" s="1267"/>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67"/>
      <c r="AS21" s="1267"/>
      <c r="AT21" s="1269"/>
      <c r="AU21" s="1267"/>
      <c r="AV21" s="1267"/>
      <c r="AW21" s="1267"/>
      <c r="AX21" s="1267"/>
      <c r="AY21" s="1267"/>
      <c r="AZ21" s="1267"/>
      <c r="BA21" s="1267"/>
      <c r="BB21" s="1267"/>
      <c r="BC21" s="1267"/>
      <c r="BD21" s="1267"/>
      <c r="BE21" s="1267"/>
      <c r="BF21" s="1269"/>
      <c r="BG21" s="1267"/>
      <c r="BH21" s="1267"/>
      <c r="BI21" s="1267"/>
      <c r="BJ21" s="1267"/>
      <c r="BK21" s="1267"/>
      <c r="BL21" s="1267"/>
      <c r="BM21" s="1267"/>
      <c r="BN21" s="1267"/>
      <c r="BO21" s="1267"/>
      <c r="BP21" s="1267"/>
      <c r="BQ21" s="1267"/>
      <c r="BR21" s="1269"/>
      <c r="BS21" s="1267"/>
      <c r="BT21" s="1267"/>
      <c r="BU21" s="1267"/>
      <c r="BV21" s="1267"/>
      <c r="BW21" s="1267"/>
      <c r="BX21" s="1267"/>
      <c r="BY21" s="1267"/>
      <c r="BZ21" s="1267"/>
      <c r="CA21" s="1267"/>
      <c r="CB21" s="1267"/>
      <c r="CC21" s="1267"/>
      <c r="CD21" s="1269"/>
      <c r="CE21" s="1267"/>
      <c r="CF21" s="1267"/>
      <c r="CG21" s="1267"/>
      <c r="CH21" s="1267"/>
      <c r="CI21" s="1267"/>
      <c r="CJ21" s="1267"/>
      <c r="CK21" s="1267"/>
      <c r="CL21" s="1267"/>
      <c r="CM21" s="1267"/>
      <c r="CN21" s="1267"/>
      <c r="CO21" s="1267"/>
      <c r="CP21" s="1269"/>
      <c r="CQ21" s="1267"/>
      <c r="CR21" s="1267"/>
      <c r="CS21" s="1267"/>
      <c r="CT21" s="1267"/>
      <c r="CU21" s="1267"/>
      <c r="CV21" s="1267"/>
      <c r="CW21" s="1267"/>
      <c r="CX21" s="1267"/>
      <c r="CY21" s="1267"/>
      <c r="CZ21" s="1267"/>
      <c r="DA21" s="1267"/>
      <c r="DB21" s="1269"/>
      <c r="DC21" s="1267"/>
      <c r="DD21" s="1266"/>
      <c r="DE21" s="1216"/>
    </row>
    <row r="22" spans="1:109" ht="17.25" customHeight="1" x14ac:dyDescent="0.15">
      <c r="B22" s="1217"/>
    </row>
    <row r="23" spans="1:109" ht="13.5" x14ac:dyDescent="0.15">
      <c r="B23" s="1217"/>
    </row>
    <row r="24" spans="1:109" ht="13.5" x14ac:dyDescent="0.15">
      <c r="B24" s="1217"/>
    </row>
    <row r="25" spans="1:109" ht="13.5" x14ac:dyDescent="0.15">
      <c r="B25" s="1217"/>
    </row>
    <row r="26" spans="1:109" ht="13.5" x14ac:dyDescent="0.15">
      <c r="B26" s="1217"/>
    </row>
    <row r="27" spans="1:109" ht="13.5" x14ac:dyDescent="0.15">
      <c r="B27" s="1217"/>
    </row>
    <row r="28" spans="1:109" ht="13.5" x14ac:dyDescent="0.15">
      <c r="B28" s="1217"/>
    </row>
    <row r="29" spans="1:109" ht="13.5" x14ac:dyDescent="0.15">
      <c r="B29" s="1217"/>
    </row>
    <row r="30" spans="1:109" ht="13.5" x14ac:dyDescent="0.15">
      <c r="B30" s="1217"/>
    </row>
    <row r="31" spans="1:109" ht="13.5" x14ac:dyDescent="0.15">
      <c r="B31" s="1217"/>
    </row>
    <row r="32" spans="1:109" ht="13.5" x14ac:dyDescent="0.15">
      <c r="B32" s="1217"/>
    </row>
    <row r="33" spans="2:109" ht="13.5" x14ac:dyDescent="0.15">
      <c r="B33" s="1217"/>
    </row>
    <row r="34" spans="2:109" ht="13.5" x14ac:dyDescent="0.15">
      <c r="B34" s="1217"/>
    </row>
    <row r="35" spans="2:109" ht="13.5" x14ac:dyDescent="0.15">
      <c r="B35" s="1217"/>
    </row>
    <row r="36" spans="2:109" ht="13.5" x14ac:dyDescent="0.15">
      <c r="B36" s="1217"/>
    </row>
    <row r="37" spans="2:109" ht="13.5" x14ac:dyDescent="0.15">
      <c r="B37" s="1217"/>
    </row>
    <row r="38" spans="2:109" ht="13.5" x14ac:dyDescent="0.15">
      <c r="B38" s="1217"/>
    </row>
    <row r="39" spans="2:109" ht="13.5" x14ac:dyDescent="0.15">
      <c r="B39" s="1221"/>
      <c r="C39" s="1220"/>
      <c r="D39" s="1220"/>
      <c r="E39" s="1220"/>
      <c r="F39" s="1220"/>
      <c r="G39" s="1220"/>
      <c r="H39" s="1220"/>
      <c r="I39" s="1220"/>
      <c r="J39" s="1220"/>
      <c r="K39" s="1220"/>
      <c r="L39" s="1220"/>
      <c r="M39" s="1220"/>
      <c r="N39" s="1220"/>
      <c r="O39" s="1220"/>
      <c r="P39" s="1220"/>
      <c r="Q39" s="1220"/>
      <c r="R39" s="1220"/>
      <c r="S39" s="1220"/>
      <c r="T39" s="1220"/>
      <c r="U39" s="1220"/>
      <c r="V39" s="1220"/>
      <c r="W39" s="1220"/>
      <c r="X39" s="1220"/>
      <c r="Y39" s="1220"/>
      <c r="Z39" s="1220"/>
      <c r="AA39" s="1220"/>
      <c r="AB39" s="1220"/>
      <c r="AC39" s="1220"/>
      <c r="AD39" s="1220"/>
      <c r="AE39" s="1220"/>
      <c r="AF39" s="1220"/>
      <c r="AG39" s="1220"/>
      <c r="AH39" s="1220"/>
      <c r="AI39" s="1220"/>
      <c r="AJ39" s="1220"/>
      <c r="AK39" s="1220"/>
      <c r="AL39" s="1220"/>
      <c r="AM39" s="1220"/>
      <c r="AN39" s="1220"/>
      <c r="AO39" s="1220"/>
      <c r="AP39" s="1220"/>
      <c r="AQ39" s="1220"/>
      <c r="AR39" s="1220"/>
      <c r="AS39" s="1220"/>
      <c r="AT39" s="1220"/>
      <c r="AU39" s="1220"/>
      <c r="AV39" s="1220"/>
      <c r="AW39" s="1220"/>
      <c r="AX39" s="1220"/>
      <c r="AY39" s="1220"/>
      <c r="AZ39" s="1220"/>
      <c r="BA39" s="1220"/>
      <c r="BB39" s="1220"/>
      <c r="BC39" s="1220"/>
      <c r="BD39" s="1220"/>
      <c r="BE39" s="1220"/>
      <c r="BF39" s="1220"/>
      <c r="BG39" s="1220"/>
      <c r="BH39" s="1220"/>
      <c r="BI39" s="1220"/>
      <c r="BJ39" s="1220"/>
      <c r="BK39" s="1220"/>
      <c r="BL39" s="1220"/>
      <c r="BM39" s="1220"/>
      <c r="BN39" s="1220"/>
      <c r="BO39" s="1220"/>
      <c r="BP39" s="1220"/>
      <c r="BQ39" s="1220"/>
      <c r="BR39" s="1220"/>
      <c r="BS39" s="1220"/>
      <c r="BT39" s="1220"/>
      <c r="BU39" s="1220"/>
      <c r="BV39" s="1220"/>
      <c r="BW39" s="1220"/>
      <c r="BX39" s="1220"/>
      <c r="BY39" s="1220"/>
      <c r="BZ39" s="1220"/>
      <c r="CA39" s="1220"/>
      <c r="CB39" s="1220"/>
      <c r="CC39" s="1220"/>
      <c r="CD39" s="1220"/>
      <c r="CE39" s="1220"/>
      <c r="CF39" s="1220"/>
      <c r="CG39" s="1220"/>
      <c r="CH39" s="1220"/>
      <c r="CI39" s="1220"/>
      <c r="CJ39" s="1220"/>
      <c r="CK39" s="1220"/>
      <c r="CL39" s="1220"/>
      <c r="CM39" s="1220"/>
      <c r="CN39" s="1220"/>
      <c r="CO39" s="1220"/>
      <c r="CP39" s="1220"/>
      <c r="CQ39" s="1220"/>
      <c r="CR39" s="1220"/>
      <c r="CS39" s="1220"/>
      <c r="CT39" s="1220"/>
      <c r="CU39" s="1220"/>
      <c r="CV39" s="1220"/>
      <c r="CW39" s="1220"/>
      <c r="CX39" s="1220"/>
      <c r="CY39" s="1220"/>
      <c r="CZ39" s="1220"/>
      <c r="DA39" s="1220"/>
      <c r="DB39" s="1220"/>
      <c r="DC39" s="1220"/>
      <c r="DD39" s="1219"/>
    </row>
    <row r="40" spans="2:109" ht="13.5" x14ac:dyDescent="0.15">
      <c r="B40" s="1257"/>
      <c r="DD40" s="1257"/>
      <c r="DE40" s="1216"/>
    </row>
    <row r="41" spans="2:109" ht="17.25" x14ac:dyDescent="0.15">
      <c r="B41" s="1268" t="s">
        <v>589</v>
      </c>
      <c r="C41" s="1267"/>
      <c r="D41" s="1267"/>
      <c r="E41" s="1267"/>
      <c r="F41" s="1267"/>
      <c r="G41" s="1267"/>
      <c r="H41" s="1267"/>
      <c r="I41" s="1267"/>
      <c r="J41" s="1267"/>
      <c r="K41" s="1267"/>
      <c r="L41" s="1267"/>
      <c r="M41" s="1267"/>
      <c r="N41" s="1267"/>
      <c r="O41" s="1267"/>
      <c r="P41" s="1267"/>
      <c r="Q41" s="1267"/>
      <c r="R41" s="1267"/>
      <c r="S41" s="1267"/>
      <c r="T41" s="1267"/>
      <c r="U41" s="1267"/>
      <c r="V41" s="1267"/>
      <c r="W41" s="1267"/>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67"/>
      <c r="AS41" s="1267"/>
      <c r="AT41" s="1267"/>
      <c r="AU41" s="1267"/>
      <c r="AV41" s="1267"/>
      <c r="AW41" s="1267"/>
      <c r="AX41" s="1267"/>
      <c r="AY41" s="1267"/>
      <c r="AZ41" s="1267"/>
      <c r="BA41" s="1267"/>
      <c r="BB41" s="1267"/>
      <c r="BC41" s="1267"/>
      <c r="BD41" s="1267"/>
      <c r="BE41" s="1267"/>
      <c r="BF41" s="1267"/>
      <c r="BG41" s="1267"/>
      <c r="BH41" s="1267"/>
      <c r="BI41" s="1267"/>
      <c r="BJ41" s="1267"/>
      <c r="BK41" s="1267"/>
      <c r="BL41" s="1267"/>
      <c r="BM41" s="1267"/>
      <c r="BN41" s="1267"/>
      <c r="BO41" s="1267"/>
      <c r="BP41" s="1267"/>
      <c r="BQ41" s="1267"/>
      <c r="BR41" s="1267"/>
      <c r="BS41" s="1267"/>
      <c r="BT41" s="1267"/>
      <c r="BU41" s="1267"/>
      <c r="BV41" s="1267"/>
      <c r="BW41" s="1267"/>
      <c r="BX41" s="1267"/>
      <c r="BY41" s="1267"/>
      <c r="BZ41" s="1267"/>
      <c r="CA41" s="1267"/>
      <c r="CB41" s="1267"/>
      <c r="CC41" s="1267"/>
      <c r="CD41" s="1267"/>
      <c r="CE41" s="1267"/>
      <c r="CF41" s="1267"/>
      <c r="CG41" s="1267"/>
      <c r="CH41" s="1267"/>
      <c r="CI41" s="1267"/>
      <c r="CJ41" s="1267"/>
      <c r="CK41" s="1267"/>
      <c r="CL41" s="1267"/>
      <c r="CM41" s="1267"/>
      <c r="CN41" s="1267"/>
      <c r="CO41" s="1267"/>
      <c r="CP41" s="1267"/>
      <c r="CQ41" s="1267"/>
      <c r="CR41" s="1267"/>
      <c r="CS41" s="1267"/>
      <c r="CT41" s="1267"/>
      <c r="CU41" s="1267"/>
      <c r="CV41" s="1267"/>
      <c r="CW41" s="1267"/>
      <c r="CX41" s="1267"/>
      <c r="CY41" s="1267"/>
      <c r="CZ41" s="1267"/>
      <c r="DA41" s="1267"/>
      <c r="DB41" s="1267"/>
      <c r="DC41" s="1267"/>
      <c r="DD41" s="1266"/>
    </row>
    <row r="42" spans="2:109" ht="13.5" x14ac:dyDescent="0.15">
      <c r="B42" s="1217"/>
      <c r="G42" s="1253"/>
      <c r="I42" s="1252"/>
      <c r="J42" s="1252"/>
      <c r="K42" s="1252"/>
      <c r="AM42" s="1253"/>
      <c r="AN42" s="1253" t="s">
        <v>585</v>
      </c>
      <c r="AP42" s="1252"/>
      <c r="AQ42" s="1252"/>
      <c r="AR42" s="1252"/>
      <c r="AY42" s="1253"/>
      <c r="BA42" s="1252"/>
      <c r="BB42" s="1252"/>
      <c r="BC42" s="1252"/>
      <c r="BK42" s="1253"/>
      <c r="BM42" s="1252"/>
      <c r="BN42" s="1252"/>
      <c r="BO42" s="1252"/>
      <c r="BW42" s="1253"/>
      <c r="BY42" s="1252"/>
      <c r="BZ42" s="1252"/>
      <c r="CA42" s="1252"/>
      <c r="CI42" s="1253"/>
      <c r="CK42" s="1252"/>
      <c r="CL42" s="1252"/>
      <c r="CM42" s="1252"/>
      <c r="CU42" s="1253"/>
      <c r="CW42" s="1252"/>
      <c r="CX42" s="1252"/>
      <c r="CY42" s="1252"/>
    </row>
    <row r="43" spans="2:109" ht="13.5" customHeight="1" x14ac:dyDescent="0.15">
      <c r="B43" s="1217"/>
      <c r="AN43" s="1251" t="s">
        <v>588</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49"/>
    </row>
    <row r="44" spans="2:109" ht="13.5" x14ac:dyDescent="0.15">
      <c r="B44" s="1217"/>
      <c r="AN44" s="1248"/>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6"/>
    </row>
    <row r="45" spans="2:109" ht="13.5" x14ac:dyDescent="0.15">
      <c r="B45" s="1217"/>
      <c r="AN45" s="1248"/>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6"/>
    </row>
    <row r="46" spans="2:109" ht="13.5" x14ac:dyDescent="0.15">
      <c r="B46" s="1217"/>
      <c r="AN46" s="1248"/>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6"/>
    </row>
    <row r="47" spans="2:109" ht="13.5" x14ac:dyDescent="0.15">
      <c r="B47" s="1217"/>
      <c r="AN47" s="1245"/>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3"/>
    </row>
    <row r="48" spans="2:109" ht="13.5" x14ac:dyDescent="0.15">
      <c r="B48" s="1217"/>
      <c r="H48" s="1230"/>
      <c r="I48" s="1230"/>
      <c r="J48" s="1230"/>
      <c r="AN48" s="1230"/>
      <c r="AO48" s="1230"/>
      <c r="AP48" s="1230"/>
      <c r="AZ48" s="1230"/>
      <c r="BA48" s="1230"/>
      <c r="BB48" s="1230"/>
      <c r="BL48" s="1230"/>
      <c r="BM48" s="1230"/>
      <c r="BN48" s="1230"/>
      <c r="BX48" s="1230"/>
      <c r="BY48" s="1230"/>
      <c r="BZ48" s="1230"/>
      <c r="CJ48" s="1230"/>
      <c r="CK48" s="1230"/>
      <c r="CL48" s="1230"/>
      <c r="CV48" s="1230"/>
      <c r="CW48" s="1230"/>
      <c r="CX48" s="1230"/>
    </row>
    <row r="49" spans="1:109" ht="13.5" x14ac:dyDescent="0.15">
      <c r="B49" s="1217"/>
      <c r="AN49" s="1216" t="s">
        <v>583</v>
      </c>
    </row>
    <row r="50" spans="1:109" ht="13.5" x14ac:dyDescent="0.15">
      <c r="B50" s="1217"/>
      <c r="G50" s="1228"/>
      <c r="H50" s="1228"/>
      <c r="I50" s="1228"/>
      <c r="J50" s="1228"/>
      <c r="K50" s="1237"/>
      <c r="L50" s="1237"/>
      <c r="M50" s="1236"/>
      <c r="N50" s="1236"/>
      <c r="AN50" s="1235"/>
      <c r="AO50" s="1234"/>
      <c r="AP50" s="1234"/>
      <c r="AQ50" s="1234"/>
      <c r="AR50" s="1234"/>
      <c r="AS50" s="1234"/>
      <c r="AT50" s="1234"/>
      <c r="AU50" s="1234"/>
      <c r="AV50" s="1234"/>
      <c r="AW50" s="1234"/>
      <c r="AX50" s="1234"/>
      <c r="AY50" s="1234"/>
      <c r="AZ50" s="1234"/>
      <c r="BA50" s="1234"/>
      <c r="BB50" s="1234"/>
      <c r="BC50" s="1234"/>
      <c r="BD50" s="1234"/>
      <c r="BE50" s="1234"/>
      <c r="BF50" s="1234"/>
      <c r="BG50" s="1234"/>
      <c r="BH50" s="1234"/>
      <c r="BI50" s="1234"/>
      <c r="BJ50" s="1234"/>
      <c r="BK50" s="1234"/>
      <c r="BL50" s="1234"/>
      <c r="BM50" s="1234"/>
      <c r="BN50" s="1234"/>
      <c r="BO50" s="1233"/>
      <c r="BP50" s="1225" t="s">
        <v>530</v>
      </c>
      <c r="BQ50" s="1225"/>
      <c r="BR50" s="1225"/>
      <c r="BS50" s="1225"/>
      <c r="BT50" s="1225"/>
      <c r="BU50" s="1225"/>
      <c r="BV50" s="1225"/>
      <c r="BW50" s="1225"/>
      <c r="BX50" s="1225" t="s">
        <v>531</v>
      </c>
      <c r="BY50" s="1225"/>
      <c r="BZ50" s="1225"/>
      <c r="CA50" s="1225"/>
      <c r="CB50" s="1225"/>
      <c r="CC50" s="1225"/>
      <c r="CD50" s="1225"/>
      <c r="CE50" s="1225"/>
      <c r="CF50" s="1225" t="s">
        <v>532</v>
      </c>
      <c r="CG50" s="1225"/>
      <c r="CH50" s="1225"/>
      <c r="CI50" s="1225"/>
      <c r="CJ50" s="1225"/>
      <c r="CK50" s="1225"/>
      <c r="CL50" s="1225"/>
      <c r="CM50" s="1225"/>
      <c r="CN50" s="1225" t="s">
        <v>533</v>
      </c>
      <c r="CO50" s="1225"/>
      <c r="CP50" s="1225"/>
      <c r="CQ50" s="1225"/>
      <c r="CR50" s="1225"/>
      <c r="CS50" s="1225"/>
      <c r="CT50" s="1225"/>
      <c r="CU50" s="1225"/>
      <c r="CV50" s="1225" t="s">
        <v>534</v>
      </c>
      <c r="CW50" s="1225"/>
      <c r="CX50" s="1225"/>
      <c r="CY50" s="1225"/>
      <c r="CZ50" s="1225"/>
      <c r="DA50" s="1225"/>
      <c r="DB50" s="1225"/>
      <c r="DC50" s="1225"/>
    </row>
    <row r="51" spans="1:109" ht="13.5" customHeight="1" x14ac:dyDescent="0.15">
      <c r="B51" s="1217"/>
      <c r="G51" s="1232"/>
      <c r="H51" s="1232"/>
      <c r="I51" s="1265"/>
      <c r="J51" s="1265"/>
      <c r="K51" s="1231"/>
      <c r="L51" s="1231"/>
      <c r="M51" s="1231"/>
      <c r="N51" s="1231"/>
      <c r="AM51" s="1230"/>
      <c r="AN51" s="1224" t="s">
        <v>582</v>
      </c>
      <c r="AO51" s="1224"/>
      <c r="AP51" s="1224"/>
      <c r="AQ51" s="1224"/>
      <c r="AR51" s="1224"/>
      <c r="AS51" s="1224"/>
      <c r="AT51" s="1224"/>
      <c r="AU51" s="1224"/>
      <c r="AV51" s="1224"/>
      <c r="AW51" s="1224"/>
      <c r="AX51" s="1224"/>
      <c r="AY51" s="1224"/>
      <c r="AZ51" s="1224"/>
      <c r="BA51" s="1224"/>
      <c r="BB51" s="1224" t="s">
        <v>580</v>
      </c>
      <c r="BC51" s="1224"/>
      <c r="BD51" s="1224"/>
      <c r="BE51" s="1224"/>
      <c r="BF51" s="1224"/>
      <c r="BG51" s="1224"/>
      <c r="BH51" s="1224"/>
      <c r="BI51" s="1224"/>
      <c r="BJ51" s="1224"/>
      <c r="BK51" s="1224"/>
      <c r="BL51" s="1224"/>
      <c r="BM51" s="1224"/>
      <c r="BN51" s="1224"/>
      <c r="BO51" s="1224"/>
      <c r="BP51" s="1223"/>
      <c r="BQ51" s="1223"/>
      <c r="BR51" s="1223"/>
      <c r="BS51" s="1223"/>
      <c r="BT51" s="1223"/>
      <c r="BU51" s="1223"/>
      <c r="BV51" s="1223"/>
      <c r="BW51" s="1223"/>
      <c r="BX51" s="1223"/>
      <c r="BY51" s="1223"/>
      <c r="BZ51" s="1223"/>
      <c r="CA51" s="1223"/>
      <c r="CB51" s="1223"/>
      <c r="CC51" s="1223"/>
      <c r="CD51" s="1223"/>
      <c r="CE51" s="1223"/>
      <c r="CF51" s="1223"/>
      <c r="CG51" s="1223"/>
      <c r="CH51" s="1223"/>
      <c r="CI51" s="1223"/>
      <c r="CJ51" s="1223"/>
      <c r="CK51" s="1223"/>
      <c r="CL51" s="1223"/>
      <c r="CM51" s="1223"/>
      <c r="CN51" s="1223"/>
      <c r="CO51" s="1223"/>
      <c r="CP51" s="1223"/>
      <c r="CQ51" s="1223"/>
      <c r="CR51" s="1223"/>
      <c r="CS51" s="1223"/>
      <c r="CT51" s="1223"/>
      <c r="CU51" s="1223"/>
      <c r="CV51" s="1223"/>
      <c r="CW51" s="1223"/>
      <c r="CX51" s="1223"/>
      <c r="CY51" s="1223"/>
      <c r="CZ51" s="1223"/>
      <c r="DA51" s="1223"/>
      <c r="DB51" s="1223"/>
      <c r="DC51" s="1223"/>
    </row>
    <row r="52" spans="1:109" ht="13.5" x14ac:dyDescent="0.15">
      <c r="B52" s="1217"/>
      <c r="G52" s="1232"/>
      <c r="H52" s="1232"/>
      <c r="I52" s="1265"/>
      <c r="J52" s="1265"/>
      <c r="K52" s="1231"/>
      <c r="L52" s="1231"/>
      <c r="M52" s="1231"/>
      <c r="N52" s="1231"/>
      <c r="AM52" s="1230"/>
      <c r="AN52" s="1224"/>
      <c r="AO52" s="1224"/>
      <c r="AP52" s="1224"/>
      <c r="AQ52" s="1224"/>
      <c r="AR52" s="1224"/>
      <c r="AS52" s="1224"/>
      <c r="AT52" s="1224"/>
      <c r="AU52" s="1224"/>
      <c r="AV52" s="1224"/>
      <c r="AW52" s="1224"/>
      <c r="AX52" s="1224"/>
      <c r="AY52" s="1224"/>
      <c r="AZ52" s="1224"/>
      <c r="BA52" s="1224"/>
      <c r="BB52" s="1224"/>
      <c r="BC52" s="1224"/>
      <c r="BD52" s="1224"/>
      <c r="BE52" s="1224"/>
      <c r="BF52" s="1224"/>
      <c r="BG52" s="1224"/>
      <c r="BH52" s="1224"/>
      <c r="BI52" s="1224"/>
      <c r="BJ52" s="1224"/>
      <c r="BK52" s="1224"/>
      <c r="BL52" s="1224"/>
      <c r="BM52" s="1224"/>
      <c r="BN52" s="1224"/>
      <c r="BO52" s="1224"/>
      <c r="BP52" s="1223"/>
      <c r="BQ52" s="1223"/>
      <c r="BR52" s="1223"/>
      <c r="BS52" s="1223"/>
      <c r="BT52" s="1223"/>
      <c r="BU52" s="1223"/>
      <c r="BV52" s="1223"/>
      <c r="BW52" s="1223"/>
      <c r="BX52" s="1223"/>
      <c r="BY52" s="1223"/>
      <c r="BZ52" s="1223"/>
      <c r="CA52" s="1223"/>
      <c r="CB52" s="1223"/>
      <c r="CC52" s="1223"/>
      <c r="CD52" s="1223"/>
      <c r="CE52" s="1223"/>
      <c r="CF52" s="1223"/>
      <c r="CG52" s="1223"/>
      <c r="CH52" s="1223"/>
      <c r="CI52" s="1223"/>
      <c r="CJ52" s="1223"/>
      <c r="CK52" s="1223"/>
      <c r="CL52" s="1223"/>
      <c r="CM52" s="1223"/>
      <c r="CN52" s="1223"/>
      <c r="CO52" s="1223"/>
      <c r="CP52" s="1223"/>
      <c r="CQ52" s="1223"/>
      <c r="CR52" s="1223"/>
      <c r="CS52" s="1223"/>
      <c r="CT52" s="1223"/>
      <c r="CU52" s="1223"/>
      <c r="CV52" s="1223"/>
      <c r="CW52" s="1223"/>
      <c r="CX52" s="1223"/>
      <c r="CY52" s="1223"/>
      <c r="CZ52" s="1223"/>
      <c r="DA52" s="1223"/>
      <c r="DB52" s="1223"/>
      <c r="DC52" s="1223"/>
    </row>
    <row r="53" spans="1:109" ht="13.5" x14ac:dyDescent="0.15">
      <c r="A53" s="1252"/>
      <c r="B53" s="1217"/>
      <c r="G53" s="1232"/>
      <c r="H53" s="1232"/>
      <c r="I53" s="1228"/>
      <c r="J53" s="1228"/>
      <c r="K53" s="1231"/>
      <c r="L53" s="1231"/>
      <c r="M53" s="1231"/>
      <c r="N53" s="1231"/>
      <c r="AM53" s="1230"/>
      <c r="AN53" s="1224"/>
      <c r="AO53" s="1224"/>
      <c r="AP53" s="1224"/>
      <c r="AQ53" s="1224"/>
      <c r="AR53" s="1224"/>
      <c r="AS53" s="1224"/>
      <c r="AT53" s="1224"/>
      <c r="AU53" s="1224"/>
      <c r="AV53" s="1224"/>
      <c r="AW53" s="1224"/>
      <c r="AX53" s="1224"/>
      <c r="AY53" s="1224"/>
      <c r="AZ53" s="1224"/>
      <c r="BA53" s="1224"/>
      <c r="BB53" s="1224" t="s">
        <v>587</v>
      </c>
      <c r="BC53" s="1224"/>
      <c r="BD53" s="1224"/>
      <c r="BE53" s="1224"/>
      <c r="BF53" s="1224"/>
      <c r="BG53" s="1224"/>
      <c r="BH53" s="1224"/>
      <c r="BI53" s="1224"/>
      <c r="BJ53" s="1224"/>
      <c r="BK53" s="1224"/>
      <c r="BL53" s="1224"/>
      <c r="BM53" s="1224"/>
      <c r="BN53" s="1224"/>
      <c r="BO53" s="1224"/>
      <c r="BP53" s="1223">
        <v>56</v>
      </c>
      <c r="BQ53" s="1223"/>
      <c r="BR53" s="1223"/>
      <c r="BS53" s="1223"/>
      <c r="BT53" s="1223"/>
      <c r="BU53" s="1223"/>
      <c r="BV53" s="1223"/>
      <c r="BW53" s="1223"/>
      <c r="BX53" s="1223">
        <v>57.6</v>
      </c>
      <c r="BY53" s="1223"/>
      <c r="BZ53" s="1223"/>
      <c r="CA53" s="1223"/>
      <c r="CB53" s="1223"/>
      <c r="CC53" s="1223"/>
      <c r="CD53" s="1223"/>
      <c r="CE53" s="1223"/>
      <c r="CF53" s="1223">
        <v>57.5</v>
      </c>
      <c r="CG53" s="1223"/>
      <c r="CH53" s="1223"/>
      <c r="CI53" s="1223"/>
      <c r="CJ53" s="1223"/>
      <c r="CK53" s="1223"/>
      <c r="CL53" s="1223"/>
      <c r="CM53" s="1223"/>
      <c r="CN53" s="1223">
        <v>57.6</v>
      </c>
      <c r="CO53" s="1223"/>
      <c r="CP53" s="1223"/>
      <c r="CQ53" s="1223"/>
      <c r="CR53" s="1223"/>
      <c r="CS53" s="1223"/>
      <c r="CT53" s="1223"/>
      <c r="CU53" s="1223"/>
      <c r="CV53" s="1223">
        <v>59.1</v>
      </c>
      <c r="CW53" s="1223"/>
      <c r="CX53" s="1223"/>
      <c r="CY53" s="1223"/>
      <c r="CZ53" s="1223"/>
      <c r="DA53" s="1223"/>
      <c r="DB53" s="1223"/>
      <c r="DC53" s="1223"/>
    </row>
    <row r="54" spans="1:109" ht="13.5" x14ac:dyDescent="0.15">
      <c r="A54" s="1252"/>
      <c r="B54" s="1217"/>
      <c r="G54" s="1232"/>
      <c r="H54" s="1232"/>
      <c r="I54" s="1228"/>
      <c r="J54" s="1228"/>
      <c r="K54" s="1231"/>
      <c r="L54" s="1231"/>
      <c r="M54" s="1231"/>
      <c r="N54" s="1231"/>
      <c r="AM54" s="1230"/>
      <c r="AN54" s="1224"/>
      <c r="AO54" s="1224"/>
      <c r="AP54" s="1224"/>
      <c r="AQ54" s="1224"/>
      <c r="AR54" s="1224"/>
      <c r="AS54" s="1224"/>
      <c r="AT54" s="1224"/>
      <c r="AU54" s="1224"/>
      <c r="AV54" s="1224"/>
      <c r="AW54" s="1224"/>
      <c r="AX54" s="1224"/>
      <c r="AY54" s="1224"/>
      <c r="AZ54" s="1224"/>
      <c r="BA54" s="1224"/>
      <c r="BB54" s="1224"/>
      <c r="BC54" s="1224"/>
      <c r="BD54" s="1224"/>
      <c r="BE54" s="1224"/>
      <c r="BF54" s="1224"/>
      <c r="BG54" s="1224"/>
      <c r="BH54" s="1224"/>
      <c r="BI54" s="1224"/>
      <c r="BJ54" s="1224"/>
      <c r="BK54" s="1224"/>
      <c r="BL54" s="1224"/>
      <c r="BM54" s="1224"/>
      <c r="BN54" s="1224"/>
      <c r="BO54" s="1224"/>
      <c r="BP54" s="1223"/>
      <c r="BQ54" s="1223"/>
      <c r="BR54" s="1223"/>
      <c r="BS54" s="1223"/>
      <c r="BT54" s="1223"/>
      <c r="BU54" s="1223"/>
      <c r="BV54" s="1223"/>
      <c r="BW54" s="1223"/>
      <c r="BX54" s="1223"/>
      <c r="BY54" s="1223"/>
      <c r="BZ54" s="1223"/>
      <c r="CA54" s="1223"/>
      <c r="CB54" s="1223"/>
      <c r="CC54" s="1223"/>
      <c r="CD54" s="1223"/>
      <c r="CE54" s="1223"/>
      <c r="CF54" s="1223"/>
      <c r="CG54" s="1223"/>
      <c r="CH54" s="1223"/>
      <c r="CI54" s="1223"/>
      <c r="CJ54" s="1223"/>
      <c r="CK54" s="1223"/>
      <c r="CL54" s="1223"/>
      <c r="CM54" s="1223"/>
      <c r="CN54" s="1223"/>
      <c r="CO54" s="1223"/>
      <c r="CP54" s="1223"/>
      <c r="CQ54" s="1223"/>
      <c r="CR54" s="1223"/>
      <c r="CS54" s="1223"/>
      <c r="CT54" s="1223"/>
      <c r="CU54" s="1223"/>
      <c r="CV54" s="1223"/>
      <c r="CW54" s="1223"/>
      <c r="CX54" s="1223"/>
      <c r="CY54" s="1223"/>
      <c r="CZ54" s="1223"/>
      <c r="DA54" s="1223"/>
      <c r="DB54" s="1223"/>
      <c r="DC54" s="1223"/>
    </row>
    <row r="55" spans="1:109" ht="13.5" x14ac:dyDescent="0.15">
      <c r="A55" s="1252"/>
      <c r="B55" s="1217"/>
      <c r="G55" s="1228"/>
      <c r="H55" s="1228"/>
      <c r="I55" s="1228"/>
      <c r="J55" s="1228"/>
      <c r="K55" s="1231"/>
      <c r="L55" s="1231"/>
      <c r="M55" s="1231"/>
      <c r="N55" s="1231"/>
      <c r="AN55" s="1225" t="s">
        <v>581</v>
      </c>
      <c r="AO55" s="1225"/>
      <c r="AP55" s="1225"/>
      <c r="AQ55" s="1225"/>
      <c r="AR55" s="1225"/>
      <c r="AS55" s="1225"/>
      <c r="AT55" s="1225"/>
      <c r="AU55" s="1225"/>
      <c r="AV55" s="1225"/>
      <c r="AW55" s="1225"/>
      <c r="AX55" s="1225"/>
      <c r="AY55" s="1225"/>
      <c r="AZ55" s="1225"/>
      <c r="BA55" s="1225"/>
      <c r="BB55" s="1224" t="s">
        <v>580</v>
      </c>
      <c r="BC55" s="1224"/>
      <c r="BD55" s="1224"/>
      <c r="BE55" s="1224"/>
      <c r="BF55" s="1224"/>
      <c r="BG55" s="1224"/>
      <c r="BH55" s="1224"/>
      <c r="BI55" s="1224"/>
      <c r="BJ55" s="1224"/>
      <c r="BK55" s="1224"/>
      <c r="BL55" s="1224"/>
      <c r="BM55" s="1224"/>
      <c r="BN55" s="1224"/>
      <c r="BO55" s="1224"/>
      <c r="BP55" s="1223">
        <v>0</v>
      </c>
      <c r="BQ55" s="1223"/>
      <c r="BR55" s="1223"/>
      <c r="BS55" s="1223"/>
      <c r="BT55" s="1223"/>
      <c r="BU55" s="1223"/>
      <c r="BV55" s="1223"/>
      <c r="BW55" s="1223"/>
      <c r="BX55" s="1223">
        <v>0</v>
      </c>
      <c r="BY55" s="1223"/>
      <c r="BZ55" s="1223"/>
      <c r="CA55" s="1223"/>
      <c r="CB55" s="1223"/>
      <c r="CC55" s="1223"/>
      <c r="CD55" s="1223"/>
      <c r="CE55" s="1223"/>
      <c r="CF55" s="1223">
        <v>0</v>
      </c>
      <c r="CG55" s="1223"/>
      <c r="CH55" s="1223"/>
      <c r="CI55" s="1223"/>
      <c r="CJ55" s="1223"/>
      <c r="CK55" s="1223"/>
      <c r="CL55" s="1223"/>
      <c r="CM55" s="1223"/>
      <c r="CN55" s="1223">
        <v>0</v>
      </c>
      <c r="CO55" s="1223"/>
      <c r="CP55" s="1223"/>
      <c r="CQ55" s="1223"/>
      <c r="CR55" s="1223"/>
      <c r="CS55" s="1223"/>
      <c r="CT55" s="1223"/>
      <c r="CU55" s="1223"/>
      <c r="CV55" s="1223">
        <v>0</v>
      </c>
      <c r="CW55" s="1223"/>
      <c r="CX55" s="1223"/>
      <c r="CY55" s="1223"/>
      <c r="CZ55" s="1223"/>
      <c r="DA55" s="1223"/>
      <c r="DB55" s="1223"/>
      <c r="DC55" s="1223"/>
    </row>
    <row r="56" spans="1:109" ht="13.5" x14ac:dyDescent="0.15">
      <c r="A56" s="1252"/>
      <c r="B56" s="1217"/>
      <c r="G56" s="1228"/>
      <c r="H56" s="1228"/>
      <c r="I56" s="1228"/>
      <c r="J56" s="1228"/>
      <c r="K56" s="1231"/>
      <c r="L56" s="1231"/>
      <c r="M56" s="1231"/>
      <c r="N56" s="1231"/>
      <c r="AN56" s="1225"/>
      <c r="AO56" s="1225"/>
      <c r="AP56" s="1225"/>
      <c r="AQ56" s="1225"/>
      <c r="AR56" s="1225"/>
      <c r="AS56" s="1225"/>
      <c r="AT56" s="1225"/>
      <c r="AU56" s="1225"/>
      <c r="AV56" s="1225"/>
      <c r="AW56" s="1225"/>
      <c r="AX56" s="1225"/>
      <c r="AY56" s="1225"/>
      <c r="AZ56" s="1225"/>
      <c r="BA56" s="1225"/>
      <c r="BB56" s="1224"/>
      <c r="BC56" s="1224"/>
      <c r="BD56" s="1224"/>
      <c r="BE56" s="1224"/>
      <c r="BF56" s="1224"/>
      <c r="BG56" s="1224"/>
      <c r="BH56" s="1224"/>
      <c r="BI56" s="1224"/>
      <c r="BJ56" s="1224"/>
      <c r="BK56" s="1224"/>
      <c r="BL56" s="1224"/>
      <c r="BM56" s="1224"/>
      <c r="BN56" s="1224"/>
      <c r="BO56" s="1224"/>
      <c r="BP56" s="1223"/>
      <c r="BQ56" s="1223"/>
      <c r="BR56" s="1223"/>
      <c r="BS56" s="1223"/>
      <c r="BT56" s="1223"/>
      <c r="BU56" s="1223"/>
      <c r="BV56" s="1223"/>
      <c r="BW56" s="1223"/>
      <c r="BX56" s="1223"/>
      <c r="BY56" s="1223"/>
      <c r="BZ56" s="1223"/>
      <c r="CA56" s="1223"/>
      <c r="CB56" s="1223"/>
      <c r="CC56" s="1223"/>
      <c r="CD56" s="1223"/>
      <c r="CE56" s="1223"/>
      <c r="CF56" s="1223"/>
      <c r="CG56" s="1223"/>
      <c r="CH56" s="1223"/>
      <c r="CI56" s="1223"/>
      <c r="CJ56" s="1223"/>
      <c r="CK56" s="1223"/>
      <c r="CL56" s="1223"/>
      <c r="CM56" s="1223"/>
      <c r="CN56" s="1223"/>
      <c r="CO56" s="1223"/>
      <c r="CP56" s="1223"/>
      <c r="CQ56" s="1223"/>
      <c r="CR56" s="1223"/>
      <c r="CS56" s="1223"/>
      <c r="CT56" s="1223"/>
      <c r="CU56" s="1223"/>
      <c r="CV56" s="1223"/>
      <c r="CW56" s="1223"/>
      <c r="CX56" s="1223"/>
      <c r="CY56" s="1223"/>
      <c r="CZ56" s="1223"/>
      <c r="DA56" s="1223"/>
      <c r="DB56" s="1223"/>
      <c r="DC56" s="1223"/>
    </row>
    <row r="57" spans="1:109" s="1252" customFormat="1" ht="13.5" x14ac:dyDescent="0.15">
      <c r="B57" s="1258"/>
      <c r="G57" s="1228"/>
      <c r="H57" s="1228"/>
      <c r="I57" s="1227"/>
      <c r="J57" s="1227"/>
      <c r="K57" s="1231"/>
      <c r="L57" s="1231"/>
      <c r="M57" s="1231"/>
      <c r="N57" s="1231"/>
      <c r="AM57" s="1216"/>
      <c r="AN57" s="1225"/>
      <c r="AO57" s="1225"/>
      <c r="AP57" s="1225"/>
      <c r="AQ57" s="1225"/>
      <c r="AR57" s="1225"/>
      <c r="AS57" s="1225"/>
      <c r="AT57" s="1225"/>
      <c r="AU57" s="1225"/>
      <c r="AV57" s="1225"/>
      <c r="AW57" s="1225"/>
      <c r="AX57" s="1225"/>
      <c r="AY57" s="1225"/>
      <c r="AZ57" s="1225"/>
      <c r="BA57" s="1225"/>
      <c r="BB57" s="1224" t="s">
        <v>587</v>
      </c>
      <c r="BC57" s="1224"/>
      <c r="BD57" s="1224"/>
      <c r="BE57" s="1224"/>
      <c r="BF57" s="1224"/>
      <c r="BG57" s="1224"/>
      <c r="BH57" s="1224"/>
      <c r="BI57" s="1224"/>
      <c r="BJ57" s="1224"/>
      <c r="BK57" s="1224"/>
      <c r="BL57" s="1224"/>
      <c r="BM57" s="1224"/>
      <c r="BN57" s="1224"/>
      <c r="BO57" s="1224"/>
      <c r="BP57" s="1223">
        <v>64.400000000000006</v>
      </c>
      <c r="BQ57" s="1223"/>
      <c r="BR57" s="1223"/>
      <c r="BS57" s="1223"/>
      <c r="BT57" s="1223"/>
      <c r="BU57" s="1223"/>
      <c r="BV57" s="1223"/>
      <c r="BW57" s="1223"/>
      <c r="BX57" s="1223">
        <v>65.3</v>
      </c>
      <c r="BY57" s="1223"/>
      <c r="BZ57" s="1223"/>
      <c r="CA57" s="1223"/>
      <c r="CB57" s="1223"/>
      <c r="CC57" s="1223"/>
      <c r="CD57" s="1223"/>
      <c r="CE57" s="1223"/>
      <c r="CF57" s="1223">
        <v>66.7</v>
      </c>
      <c r="CG57" s="1223"/>
      <c r="CH57" s="1223"/>
      <c r="CI57" s="1223"/>
      <c r="CJ57" s="1223"/>
      <c r="CK57" s="1223"/>
      <c r="CL57" s="1223"/>
      <c r="CM57" s="1223"/>
      <c r="CN57" s="1223">
        <v>67.2</v>
      </c>
      <c r="CO57" s="1223"/>
      <c r="CP57" s="1223"/>
      <c r="CQ57" s="1223"/>
      <c r="CR57" s="1223"/>
      <c r="CS57" s="1223"/>
      <c r="CT57" s="1223"/>
      <c r="CU57" s="1223"/>
      <c r="CV57" s="1223">
        <v>68.3</v>
      </c>
      <c r="CW57" s="1223"/>
      <c r="CX57" s="1223"/>
      <c r="CY57" s="1223"/>
      <c r="CZ57" s="1223"/>
      <c r="DA57" s="1223"/>
      <c r="DB57" s="1223"/>
      <c r="DC57" s="1223"/>
      <c r="DD57" s="1263"/>
      <c r="DE57" s="1258"/>
    </row>
    <row r="58" spans="1:109" s="1252" customFormat="1" ht="13.5" x14ac:dyDescent="0.15">
      <c r="A58" s="1216"/>
      <c r="B58" s="1258"/>
      <c r="G58" s="1228"/>
      <c r="H58" s="1228"/>
      <c r="I58" s="1227"/>
      <c r="J58" s="1227"/>
      <c r="K58" s="1231"/>
      <c r="L58" s="1231"/>
      <c r="M58" s="1231"/>
      <c r="N58" s="1231"/>
      <c r="AM58" s="1216"/>
      <c r="AN58" s="1225"/>
      <c r="AO58" s="1225"/>
      <c r="AP58" s="1225"/>
      <c r="AQ58" s="1225"/>
      <c r="AR58" s="1225"/>
      <c r="AS58" s="1225"/>
      <c r="AT58" s="1225"/>
      <c r="AU58" s="1225"/>
      <c r="AV58" s="1225"/>
      <c r="AW58" s="1225"/>
      <c r="AX58" s="1225"/>
      <c r="AY58" s="1225"/>
      <c r="AZ58" s="1225"/>
      <c r="BA58" s="1225"/>
      <c r="BB58" s="1224"/>
      <c r="BC58" s="1224"/>
      <c r="BD58" s="1224"/>
      <c r="BE58" s="1224"/>
      <c r="BF58" s="1224"/>
      <c r="BG58" s="1224"/>
      <c r="BH58" s="1224"/>
      <c r="BI58" s="1224"/>
      <c r="BJ58" s="1224"/>
      <c r="BK58" s="1224"/>
      <c r="BL58" s="1224"/>
      <c r="BM58" s="1224"/>
      <c r="BN58" s="1224"/>
      <c r="BO58" s="1224"/>
      <c r="BP58" s="1223"/>
      <c r="BQ58" s="1223"/>
      <c r="BR58" s="1223"/>
      <c r="BS58" s="1223"/>
      <c r="BT58" s="1223"/>
      <c r="BU58" s="1223"/>
      <c r="BV58" s="1223"/>
      <c r="BW58" s="1223"/>
      <c r="BX58" s="1223"/>
      <c r="BY58" s="1223"/>
      <c r="BZ58" s="1223"/>
      <c r="CA58" s="1223"/>
      <c r="CB58" s="1223"/>
      <c r="CC58" s="1223"/>
      <c r="CD58" s="1223"/>
      <c r="CE58" s="1223"/>
      <c r="CF58" s="1223"/>
      <c r="CG58" s="1223"/>
      <c r="CH58" s="1223"/>
      <c r="CI58" s="1223"/>
      <c r="CJ58" s="1223"/>
      <c r="CK58" s="1223"/>
      <c r="CL58" s="1223"/>
      <c r="CM58" s="1223"/>
      <c r="CN58" s="1223"/>
      <c r="CO58" s="1223"/>
      <c r="CP58" s="1223"/>
      <c r="CQ58" s="1223"/>
      <c r="CR58" s="1223"/>
      <c r="CS58" s="1223"/>
      <c r="CT58" s="1223"/>
      <c r="CU58" s="1223"/>
      <c r="CV58" s="1223"/>
      <c r="CW58" s="1223"/>
      <c r="CX58" s="1223"/>
      <c r="CY58" s="1223"/>
      <c r="CZ58" s="1223"/>
      <c r="DA58" s="1223"/>
      <c r="DB58" s="1223"/>
      <c r="DC58" s="1223"/>
      <c r="DD58" s="1263"/>
      <c r="DE58" s="1258"/>
    </row>
    <row r="59" spans="1:109" s="1252" customFormat="1" ht="13.5" x14ac:dyDescent="0.15">
      <c r="A59" s="1216"/>
      <c r="B59" s="1258"/>
      <c r="K59" s="1264"/>
      <c r="L59" s="1264"/>
      <c r="M59" s="1264"/>
      <c r="N59" s="1264"/>
      <c r="AQ59" s="1264"/>
      <c r="AR59" s="1264"/>
      <c r="AS59" s="1264"/>
      <c r="AT59" s="1264"/>
      <c r="BC59" s="1264"/>
      <c r="BD59" s="1264"/>
      <c r="BE59" s="1264"/>
      <c r="BF59" s="1264"/>
      <c r="BO59" s="1264"/>
      <c r="BP59" s="1264"/>
      <c r="BQ59" s="1264"/>
      <c r="BR59" s="1264"/>
      <c r="CA59" s="1264"/>
      <c r="CB59" s="1264"/>
      <c r="CC59" s="1264"/>
      <c r="CD59" s="1264"/>
      <c r="CM59" s="1264"/>
      <c r="CN59" s="1264"/>
      <c r="CO59" s="1264"/>
      <c r="CP59" s="1264"/>
      <c r="CY59" s="1264"/>
      <c r="CZ59" s="1264"/>
      <c r="DA59" s="1264"/>
      <c r="DB59" s="1264"/>
      <c r="DC59" s="1264"/>
      <c r="DD59" s="1263"/>
      <c r="DE59" s="1258"/>
    </row>
    <row r="60" spans="1:109" s="1252" customFormat="1" ht="13.5" x14ac:dyDescent="0.15">
      <c r="A60" s="1216"/>
      <c r="B60" s="1258"/>
      <c r="K60" s="1264"/>
      <c r="L60" s="1264"/>
      <c r="M60" s="1264"/>
      <c r="N60" s="1264"/>
      <c r="AQ60" s="1264"/>
      <c r="AR60" s="1264"/>
      <c r="AS60" s="1264"/>
      <c r="AT60" s="1264"/>
      <c r="BC60" s="1264"/>
      <c r="BD60" s="1264"/>
      <c r="BE60" s="1264"/>
      <c r="BF60" s="1264"/>
      <c r="BO60" s="1264"/>
      <c r="BP60" s="1264"/>
      <c r="BQ60" s="1264"/>
      <c r="BR60" s="1264"/>
      <c r="CA60" s="1264"/>
      <c r="CB60" s="1264"/>
      <c r="CC60" s="1264"/>
      <c r="CD60" s="1264"/>
      <c r="CM60" s="1264"/>
      <c r="CN60" s="1264"/>
      <c r="CO60" s="1264"/>
      <c r="CP60" s="1264"/>
      <c r="CY60" s="1264"/>
      <c r="CZ60" s="1264"/>
      <c r="DA60" s="1264"/>
      <c r="DB60" s="1264"/>
      <c r="DC60" s="1264"/>
      <c r="DD60" s="1263"/>
      <c r="DE60" s="1258"/>
    </row>
    <row r="61" spans="1:109" s="1252" customFormat="1" ht="13.5" x14ac:dyDescent="0.15">
      <c r="A61" s="1216"/>
      <c r="B61" s="1262"/>
      <c r="C61" s="1261"/>
      <c r="D61" s="1261"/>
      <c r="E61" s="1261"/>
      <c r="F61" s="1261"/>
      <c r="G61" s="1261"/>
      <c r="H61" s="1261"/>
      <c r="I61" s="1261"/>
      <c r="J61" s="1261"/>
      <c r="K61" s="1261"/>
      <c r="L61" s="1261"/>
      <c r="M61" s="1260"/>
      <c r="N61" s="1260"/>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0"/>
      <c r="AT61" s="1260"/>
      <c r="AU61" s="1261"/>
      <c r="AV61" s="1261"/>
      <c r="AW61" s="1261"/>
      <c r="AX61" s="1261"/>
      <c r="AY61" s="1261"/>
      <c r="AZ61" s="1261"/>
      <c r="BA61" s="1261"/>
      <c r="BB61" s="1261"/>
      <c r="BC61" s="1261"/>
      <c r="BD61" s="1261"/>
      <c r="BE61" s="1260"/>
      <c r="BF61" s="1260"/>
      <c r="BG61" s="1261"/>
      <c r="BH61" s="1261"/>
      <c r="BI61" s="1261"/>
      <c r="BJ61" s="1261"/>
      <c r="BK61" s="1261"/>
      <c r="BL61" s="1261"/>
      <c r="BM61" s="1261"/>
      <c r="BN61" s="1261"/>
      <c r="BO61" s="1261"/>
      <c r="BP61" s="1261"/>
      <c r="BQ61" s="1260"/>
      <c r="BR61" s="1260"/>
      <c r="BS61" s="1261"/>
      <c r="BT61" s="1261"/>
      <c r="BU61" s="1261"/>
      <c r="BV61" s="1261"/>
      <c r="BW61" s="1261"/>
      <c r="BX61" s="1261"/>
      <c r="BY61" s="1261"/>
      <c r="BZ61" s="1261"/>
      <c r="CA61" s="1261"/>
      <c r="CB61" s="1261"/>
      <c r="CC61" s="1260"/>
      <c r="CD61" s="1260"/>
      <c r="CE61" s="1261"/>
      <c r="CF61" s="1261"/>
      <c r="CG61" s="1261"/>
      <c r="CH61" s="1261"/>
      <c r="CI61" s="1261"/>
      <c r="CJ61" s="1261"/>
      <c r="CK61" s="1261"/>
      <c r="CL61" s="1261"/>
      <c r="CM61" s="1261"/>
      <c r="CN61" s="1261"/>
      <c r="CO61" s="1260"/>
      <c r="CP61" s="1260"/>
      <c r="CQ61" s="1261"/>
      <c r="CR61" s="1261"/>
      <c r="CS61" s="1261"/>
      <c r="CT61" s="1261"/>
      <c r="CU61" s="1261"/>
      <c r="CV61" s="1261"/>
      <c r="CW61" s="1261"/>
      <c r="CX61" s="1261"/>
      <c r="CY61" s="1261"/>
      <c r="CZ61" s="1261"/>
      <c r="DA61" s="1260"/>
      <c r="DB61" s="1260"/>
      <c r="DC61" s="1260"/>
      <c r="DD61" s="1259"/>
      <c r="DE61" s="1258"/>
    </row>
    <row r="62" spans="1:109" ht="13.5" x14ac:dyDescent="0.15">
      <c r="B62" s="1257"/>
      <c r="C62" s="1257"/>
      <c r="D62" s="1257"/>
      <c r="E62" s="1257"/>
      <c r="F62" s="1257"/>
      <c r="G62" s="1257"/>
      <c r="H62" s="1257"/>
      <c r="I62" s="1257"/>
      <c r="J62" s="1257"/>
      <c r="K62" s="1257"/>
      <c r="L62" s="1257"/>
      <c r="M62" s="1257"/>
      <c r="N62" s="1257"/>
      <c r="O62" s="1257"/>
      <c r="P62" s="1257"/>
      <c r="Q62" s="1257"/>
      <c r="R62" s="1257"/>
      <c r="S62" s="1257"/>
      <c r="T62" s="1257"/>
      <c r="U62" s="1257"/>
      <c r="V62" s="1257"/>
      <c r="W62" s="1257"/>
      <c r="X62" s="1257"/>
      <c r="Y62" s="1257"/>
      <c r="Z62" s="1257"/>
      <c r="AA62" s="1257"/>
      <c r="AB62" s="1257"/>
      <c r="AC62" s="1257"/>
      <c r="AD62" s="1257"/>
      <c r="AE62" s="1257"/>
      <c r="AF62" s="1257"/>
      <c r="AG62" s="1257"/>
      <c r="AH62" s="1257"/>
      <c r="AI62" s="1257"/>
      <c r="AJ62" s="1257"/>
      <c r="AK62" s="1257"/>
      <c r="AL62" s="1257"/>
      <c r="AM62" s="1257"/>
      <c r="AN62" s="1257"/>
      <c r="AO62" s="1257"/>
      <c r="AP62" s="1257"/>
      <c r="AQ62" s="1257"/>
      <c r="AR62" s="1257"/>
      <c r="AS62" s="1257"/>
      <c r="AT62" s="1257"/>
      <c r="AU62" s="1257"/>
      <c r="AV62" s="1257"/>
      <c r="AW62" s="1257"/>
      <c r="AX62" s="1257"/>
      <c r="AY62" s="1257"/>
      <c r="AZ62" s="1257"/>
      <c r="BA62" s="1257"/>
      <c r="BB62" s="1257"/>
      <c r="BC62" s="1257"/>
      <c r="BD62" s="1257"/>
      <c r="BE62" s="1257"/>
      <c r="BF62" s="1257"/>
      <c r="BG62" s="1257"/>
      <c r="BH62" s="1257"/>
      <c r="BI62" s="1257"/>
      <c r="BJ62" s="1257"/>
      <c r="BK62" s="1257"/>
      <c r="BL62" s="1257"/>
      <c r="BM62" s="1257"/>
      <c r="BN62" s="1257"/>
      <c r="BO62" s="1257"/>
      <c r="BP62" s="1257"/>
      <c r="BQ62" s="1257"/>
      <c r="BR62" s="1257"/>
      <c r="BS62" s="1257"/>
      <c r="BT62" s="1257"/>
      <c r="BU62" s="1257"/>
      <c r="BV62" s="1257"/>
      <c r="BW62" s="1257"/>
      <c r="BX62" s="1257"/>
      <c r="BY62" s="1257"/>
      <c r="BZ62" s="1257"/>
      <c r="CA62" s="1257"/>
      <c r="CB62" s="1257"/>
      <c r="CC62" s="1257"/>
      <c r="CD62" s="1257"/>
      <c r="CE62" s="1257"/>
      <c r="CF62" s="1257"/>
      <c r="CG62" s="1257"/>
      <c r="CH62" s="1257"/>
      <c r="CI62" s="1257"/>
      <c r="CJ62" s="1257"/>
      <c r="CK62" s="1257"/>
      <c r="CL62" s="1257"/>
      <c r="CM62" s="1257"/>
      <c r="CN62" s="1257"/>
      <c r="CO62" s="1257"/>
      <c r="CP62" s="1257"/>
      <c r="CQ62" s="1257"/>
      <c r="CR62" s="1257"/>
      <c r="CS62" s="1257"/>
      <c r="CT62" s="1257"/>
      <c r="CU62" s="1257"/>
      <c r="CV62" s="1257"/>
      <c r="CW62" s="1257"/>
      <c r="CX62" s="1257"/>
      <c r="CY62" s="1257"/>
      <c r="CZ62" s="1257"/>
      <c r="DA62" s="1257"/>
      <c r="DB62" s="1257"/>
      <c r="DC62" s="1257"/>
      <c r="DD62" s="1257"/>
      <c r="DE62" s="1216"/>
    </row>
    <row r="63" spans="1:109" ht="17.25" x14ac:dyDescent="0.15">
      <c r="B63" s="1256" t="s">
        <v>586</v>
      </c>
    </row>
    <row r="64" spans="1:109" ht="13.5" x14ac:dyDescent="0.15">
      <c r="B64" s="1217"/>
      <c r="G64" s="1253"/>
      <c r="I64" s="1255"/>
      <c r="J64" s="1255"/>
      <c r="K64" s="1255"/>
      <c r="L64" s="1255"/>
      <c r="M64" s="1255"/>
      <c r="N64" s="1254"/>
      <c r="AM64" s="1253"/>
      <c r="AN64" s="1253" t="s">
        <v>585</v>
      </c>
      <c r="AP64" s="1252"/>
      <c r="AQ64" s="1252"/>
      <c r="AR64" s="1252"/>
      <c r="AY64" s="1253"/>
      <c r="BA64" s="1252"/>
      <c r="BB64" s="1252"/>
      <c r="BC64" s="1252"/>
      <c r="BK64" s="1253"/>
      <c r="BM64" s="1252"/>
      <c r="BN64" s="1252"/>
      <c r="BO64" s="1252"/>
      <c r="BW64" s="1253"/>
      <c r="BY64" s="1252"/>
      <c r="BZ64" s="1252"/>
      <c r="CA64" s="1252"/>
      <c r="CI64" s="1253"/>
      <c r="CK64" s="1252"/>
      <c r="CL64" s="1252"/>
      <c r="CM64" s="1252"/>
      <c r="CU64" s="1253"/>
      <c r="CW64" s="1252"/>
      <c r="CX64" s="1252"/>
      <c r="CY64" s="1252"/>
    </row>
    <row r="65" spans="2:107" ht="13.5" x14ac:dyDescent="0.15">
      <c r="B65" s="1217"/>
      <c r="AN65" s="1251" t="s">
        <v>584</v>
      </c>
      <c r="AO65" s="1250"/>
      <c r="AP65" s="1250"/>
      <c r="AQ65" s="1250"/>
      <c r="AR65" s="1250"/>
      <c r="AS65" s="1250"/>
      <c r="AT65" s="1250"/>
      <c r="AU65" s="1250"/>
      <c r="AV65" s="1250"/>
      <c r="AW65" s="1250"/>
      <c r="AX65" s="1250"/>
      <c r="AY65" s="1250"/>
      <c r="AZ65" s="1250"/>
      <c r="BA65" s="1250"/>
      <c r="BB65" s="1250"/>
      <c r="BC65" s="1250"/>
      <c r="BD65" s="1250"/>
      <c r="BE65" s="1250"/>
      <c r="BF65" s="1250"/>
      <c r="BG65" s="1250"/>
      <c r="BH65" s="1250"/>
      <c r="BI65" s="1250"/>
      <c r="BJ65" s="1250"/>
      <c r="BK65" s="1250"/>
      <c r="BL65" s="1250"/>
      <c r="BM65" s="1250"/>
      <c r="BN65" s="1250"/>
      <c r="BO65" s="1250"/>
      <c r="BP65" s="1250"/>
      <c r="BQ65" s="1250"/>
      <c r="BR65" s="1250"/>
      <c r="BS65" s="1250"/>
      <c r="BT65" s="1250"/>
      <c r="BU65" s="1250"/>
      <c r="BV65" s="1250"/>
      <c r="BW65" s="1250"/>
      <c r="BX65" s="1250"/>
      <c r="BY65" s="1250"/>
      <c r="BZ65" s="1250"/>
      <c r="CA65" s="1250"/>
      <c r="CB65" s="1250"/>
      <c r="CC65" s="1250"/>
      <c r="CD65" s="1250"/>
      <c r="CE65" s="1250"/>
      <c r="CF65" s="1250"/>
      <c r="CG65" s="1250"/>
      <c r="CH65" s="1250"/>
      <c r="CI65" s="1250"/>
      <c r="CJ65" s="1250"/>
      <c r="CK65" s="1250"/>
      <c r="CL65" s="1250"/>
      <c r="CM65" s="1250"/>
      <c r="CN65" s="1250"/>
      <c r="CO65" s="1250"/>
      <c r="CP65" s="1250"/>
      <c r="CQ65" s="1250"/>
      <c r="CR65" s="1250"/>
      <c r="CS65" s="1250"/>
      <c r="CT65" s="1250"/>
      <c r="CU65" s="1250"/>
      <c r="CV65" s="1250"/>
      <c r="CW65" s="1250"/>
      <c r="CX65" s="1250"/>
      <c r="CY65" s="1250"/>
      <c r="CZ65" s="1250"/>
      <c r="DA65" s="1250"/>
      <c r="DB65" s="1250"/>
      <c r="DC65" s="1249"/>
    </row>
    <row r="66" spans="2:107" ht="13.5" x14ac:dyDescent="0.15">
      <c r="B66" s="1217"/>
      <c r="AN66" s="1248"/>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6"/>
    </row>
    <row r="67" spans="2:107" ht="13.5" x14ac:dyDescent="0.15">
      <c r="B67" s="1217"/>
      <c r="AN67" s="1248"/>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6"/>
    </row>
    <row r="68" spans="2:107" ht="13.5" x14ac:dyDescent="0.15">
      <c r="B68" s="1217"/>
      <c r="AN68" s="1248"/>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6"/>
    </row>
    <row r="69" spans="2:107" ht="13.5" x14ac:dyDescent="0.15">
      <c r="B69" s="1217"/>
      <c r="AN69" s="1245"/>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3"/>
    </row>
    <row r="70" spans="2:107" ht="13.5" x14ac:dyDescent="0.15">
      <c r="B70" s="1217"/>
      <c r="H70" s="1242"/>
      <c r="I70" s="1242"/>
      <c r="J70" s="1240"/>
      <c r="K70" s="1240"/>
      <c r="L70" s="1239"/>
      <c r="M70" s="1240"/>
      <c r="N70" s="1239"/>
      <c r="AN70" s="1230"/>
      <c r="AO70" s="1230"/>
      <c r="AP70" s="1230"/>
      <c r="AZ70" s="1230"/>
      <c r="BA70" s="1230"/>
      <c r="BB70" s="1230"/>
      <c r="BL70" s="1230"/>
      <c r="BM70" s="1230"/>
      <c r="BN70" s="1230"/>
      <c r="BX70" s="1230"/>
      <c r="BY70" s="1230"/>
      <c r="BZ70" s="1230"/>
      <c r="CJ70" s="1230"/>
      <c r="CK70" s="1230"/>
      <c r="CL70" s="1230"/>
      <c r="CV70" s="1230"/>
      <c r="CW70" s="1230"/>
      <c r="CX70" s="1230"/>
    </row>
    <row r="71" spans="2:107" ht="13.5" x14ac:dyDescent="0.15">
      <c r="B71" s="1217"/>
      <c r="G71" s="1238"/>
      <c r="I71" s="1241"/>
      <c r="J71" s="1240"/>
      <c r="K71" s="1240"/>
      <c r="L71" s="1239"/>
      <c r="M71" s="1240"/>
      <c r="N71" s="1239"/>
      <c r="AM71" s="1238"/>
      <c r="AN71" s="1216" t="s">
        <v>583</v>
      </c>
    </row>
    <row r="72" spans="2:107" ht="13.5" x14ac:dyDescent="0.15">
      <c r="B72" s="1217"/>
      <c r="G72" s="1228"/>
      <c r="H72" s="1228"/>
      <c r="I72" s="1228"/>
      <c r="J72" s="1228"/>
      <c r="K72" s="1237"/>
      <c r="L72" s="1237"/>
      <c r="M72" s="1236"/>
      <c r="N72" s="1236"/>
      <c r="AN72" s="1235"/>
      <c r="AO72" s="1234"/>
      <c r="AP72" s="1234"/>
      <c r="AQ72" s="1234"/>
      <c r="AR72" s="1234"/>
      <c r="AS72" s="1234"/>
      <c r="AT72" s="1234"/>
      <c r="AU72" s="1234"/>
      <c r="AV72" s="1234"/>
      <c r="AW72" s="1234"/>
      <c r="AX72" s="1234"/>
      <c r="AY72" s="1234"/>
      <c r="AZ72" s="1234"/>
      <c r="BA72" s="1234"/>
      <c r="BB72" s="1234"/>
      <c r="BC72" s="1234"/>
      <c r="BD72" s="1234"/>
      <c r="BE72" s="1234"/>
      <c r="BF72" s="1234"/>
      <c r="BG72" s="1234"/>
      <c r="BH72" s="1234"/>
      <c r="BI72" s="1234"/>
      <c r="BJ72" s="1234"/>
      <c r="BK72" s="1234"/>
      <c r="BL72" s="1234"/>
      <c r="BM72" s="1234"/>
      <c r="BN72" s="1234"/>
      <c r="BO72" s="1233"/>
      <c r="BP72" s="1225" t="s">
        <v>530</v>
      </c>
      <c r="BQ72" s="1225"/>
      <c r="BR72" s="1225"/>
      <c r="BS72" s="1225"/>
      <c r="BT72" s="1225"/>
      <c r="BU72" s="1225"/>
      <c r="BV72" s="1225"/>
      <c r="BW72" s="1225"/>
      <c r="BX72" s="1225" t="s">
        <v>531</v>
      </c>
      <c r="BY72" s="1225"/>
      <c r="BZ72" s="1225"/>
      <c r="CA72" s="1225"/>
      <c r="CB72" s="1225"/>
      <c r="CC72" s="1225"/>
      <c r="CD72" s="1225"/>
      <c r="CE72" s="1225"/>
      <c r="CF72" s="1225" t="s">
        <v>532</v>
      </c>
      <c r="CG72" s="1225"/>
      <c r="CH72" s="1225"/>
      <c r="CI72" s="1225"/>
      <c r="CJ72" s="1225"/>
      <c r="CK72" s="1225"/>
      <c r="CL72" s="1225"/>
      <c r="CM72" s="1225"/>
      <c r="CN72" s="1225" t="s">
        <v>533</v>
      </c>
      <c r="CO72" s="1225"/>
      <c r="CP72" s="1225"/>
      <c r="CQ72" s="1225"/>
      <c r="CR72" s="1225"/>
      <c r="CS72" s="1225"/>
      <c r="CT72" s="1225"/>
      <c r="CU72" s="1225"/>
      <c r="CV72" s="1225" t="s">
        <v>534</v>
      </c>
      <c r="CW72" s="1225"/>
      <c r="CX72" s="1225"/>
      <c r="CY72" s="1225"/>
      <c r="CZ72" s="1225"/>
      <c r="DA72" s="1225"/>
      <c r="DB72" s="1225"/>
      <c r="DC72" s="1225"/>
    </row>
    <row r="73" spans="2:107" ht="13.5" x14ac:dyDescent="0.15">
      <c r="B73" s="1217"/>
      <c r="G73" s="1232"/>
      <c r="H73" s="1232"/>
      <c r="I73" s="1232"/>
      <c r="J73" s="1232"/>
      <c r="K73" s="1229"/>
      <c r="L73" s="1229"/>
      <c r="M73" s="1229"/>
      <c r="N73" s="1229"/>
      <c r="AM73" s="1230"/>
      <c r="AN73" s="1224" t="s">
        <v>582</v>
      </c>
      <c r="AO73" s="1224"/>
      <c r="AP73" s="1224"/>
      <c r="AQ73" s="1224"/>
      <c r="AR73" s="1224"/>
      <c r="AS73" s="1224"/>
      <c r="AT73" s="1224"/>
      <c r="AU73" s="1224"/>
      <c r="AV73" s="1224"/>
      <c r="AW73" s="1224"/>
      <c r="AX73" s="1224"/>
      <c r="AY73" s="1224"/>
      <c r="AZ73" s="1224"/>
      <c r="BA73" s="1224"/>
      <c r="BB73" s="1224" t="s">
        <v>580</v>
      </c>
      <c r="BC73" s="1224"/>
      <c r="BD73" s="1224"/>
      <c r="BE73" s="1224"/>
      <c r="BF73" s="1224"/>
      <c r="BG73" s="1224"/>
      <c r="BH73" s="1224"/>
      <c r="BI73" s="1224"/>
      <c r="BJ73" s="1224"/>
      <c r="BK73" s="1224"/>
      <c r="BL73" s="1224"/>
      <c r="BM73" s="1224"/>
      <c r="BN73" s="1224"/>
      <c r="BO73" s="1224"/>
      <c r="BP73" s="1223"/>
      <c r="BQ73" s="1223"/>
      <c r="BR73" s="1223"/>
      <c r="BS73" s="1223"/>
      <c r="BT73" s="1223"/>
      <c r="BU73" s="1223"/>
      <c r="BV73" s="1223"/>
      <c r="BW73" s="1223"/>
      <c r="BX73" s="1223"/>
      <c r="BY73" s="1223"/>
      <c r="BZ73" s="1223"/>
      <c r="CA73" s="1223"/>
      <c r="CB73" s="1223"/>
      <c r="CC73" s="1223"/>
      <c r="CD73" s="1223"/>
      <c r="CE73" s="1223"/>
      <c r="CF73" s="1223"/>
      <c r="CG73" s="1223"/>
      <c r="CH73" s="1223"/>
      <c r="CI73" s="1223"/>
      <c r="CJ73" s="1223"/>
      <c r="CK73" s="1223"/>
      <c r="CL73" s="1223"/>
      <c r="CM73" s="1223"/>
      <c r="CN73" s="1223"/>
      <c r="CO73" s="1223"/>
      <c r="CP73" s="1223"/>
      <c r="CQ73" s="1223"/>
      <c r="CR73" s="1223"/>
      <c r="CS73" s="1223"/>
      <c r="CT73" s="1223"/>
      <c r="CU73" s="1223"/>
      <c r="CV73" s="1223"/>
      <c r="CW73" s="1223"/>
      <c r="CX73" s="1223"/>
      <c r="CY73" s="1223"/>
      <c r="CZ73" s="1223"/>
      <c r="DA73" s="1223"/>
      <c r="DB73" s="1223"/>
      <c r="DC73" s="1223"/>
    </row>
    <row r="74" spans="2:107" ht="13.5" x14ac:dyDescent="0.15">
      <c r="B74" s="1217"/>
      <c r="G74" s="1232"/>
      <c r="H74" s="1232"/>
      <c r="I74" s="1232"/>
      <c r="J74" s="1232"/>
      <c r="K74" s="1229"/>
      <c r="L74" s="1229"/>
      <c r="M74" s="1229"/>
      <c r="N74" s="1229"/>
      <c r="AM74" s="1230"/>
      <c r="AN74" s="1224"/>
      <c r="AO74" s="1224"/>
      <c r="AP74" s="1224"/>
      <c r="AQ74" s="1224"/>
      <c r="AR74" s="1224"/>
      <c r="AS74" s="1224"/>
      <c r="AT74" s="1224"/>
      <c r="AU74" s="1224"/>
      <c r="AV74" s="1224"/>
      <c r="AW74" s="1224"/>
      <c r="AX74" s="1224"/>
      <c r="AY74" s="1224"/>
      <c r="AZ74" s="1224"/>
      <c r="BA74" s="1224"/>
      <c r="BB74" s="1224"/>
      <c r="BC74" s="1224"/>
      <c r="BD74" s="1224"/>
      <c r="BE74" s="1224"/>
      <c r="BF74" s="1224"/>
      <c r="BG74" s="1224"/>
      <c r="BH74" s="1224"/>
      <c r="BI74" s="1224"/>
      <c r="BJ74" s="1224"/>
      <c r="BK74" s="1224"/>
      <c r="BL74" s="1224"/>
      <c r="BM74" s="1224"/>
      <c r="BN74" s="1224"/>
      <c r="BO74" s="1224"/>
      <c r="BP74" s="1223"/>
      <c r="BQ74" s="1223"/>
      <c r="BR74" s="1223"/>
      <c r="BS74" s="1223"/>
      <c r="BT74" s="1223"/>
      <c r="BU74" s="1223"/>
      <c r="BV74" s="1223"/>
      <c r="BW74" s="1223"/>
      <c r="BX74" s="1223"/>
      <c r="BY74" s="1223"/>
      <c r="BZ74" s="1223"/>
      <c r="CA74" s="1223"/>
      <c r="CB74" s="1223"/>
      <c r="CC74" s="1223"/>
      <c r="CD74" s="1223"/>
      <c r="CE74" s="1223"/>
      <c r="CF74" s="1223"/>
      <c r="CG74" s="1223"/>
      <c r="CH74" s="1223"/>
      <c r="CI74" s="1223"/>
      <c r="CJ74" s="1223"/>
      <c r="CK74" s="1223"/>
      <c r="CL74" s="1223"/>
      <c r="CM74" s="1223"/>
      <c r="CN74" s="1223"/>
      <c r="CO74" s="1223"/>
      <c r="CP74" s="1223"/>
      <c r="CQ74" s="1223"/>
      <c r="CR74" s="1223"/>
      <c r="CS74" s="1223"/>
      <c r="CT74" s="1223"/>
      <c r="CU74" s="1223"/>
      <c r="CV74" s="1223"/>
      <c r="CW74" s="1223"/>
      <c r="CX74" s="1223"/>
      <c r="CY74" s="1223"/>
      <c r="CZ74" s="1223"/>
      <c r="DA74" s="1223"/>
      <c r="DB74" s="1223"/>
      <c r="DC74" s="1223"/>
    </row>
    <row r="75" spans="2:107" ht="13.5" x14ac:dyDescent="0.15">
      <c r="B75" s="1217"/>
      <c r="G75" s="1232"/>
      <c r="H75" s="1232"/>
      <c r="I75" s="1228"/>
      <c r="J75" s="1228"/>
      <c r="K75" s="1231"/>
      <c r="L75" s="1231"/>
      <c r="M75" s="1231"/>
      <c r="N75" s="1231"/>
      <c r="AM75" s="1230"/>
      <c r="AN75" s="1224"/>
      <c r="AO75" s="1224"/>
      <c r="AP75" s="1224"/>
      <c r="AQ75" s="1224"/>
      <c r="AR75" s="1224"/>
      <c r="AS75" s="1224"/>
      <c r="AT75" s="1224"/>
      <c r="AU75" s="1224"/>
      <c r="AV75" s="1224"/>
      <c r="AW75" s="1224"/>
      <c r="AX75" s="1224"/>
      <c r="AY75" s="1224"/>
      <c r="AZ75" s="1224"/>
      <c r="BA75" s="1224"/>
      <c r="BB75" s="1224" t="s">
        <v>579</v>
      </c>
      <c r="BC75" s="1224"/>
      <c r="BD75" s="1224"/>
      <c r="BE75" s="1224"/>
      <c r="BF75" s="1224"/>
      <c r="BG75" s="1224"/>
      <c r="BH75" s="1224"/>
      <c r="BI75" s="1224"/>
      <c r="BJ75" s="1224"/>
      <c r="BK75" s="1224"/>
      <c r="BL75" s="1224"/>
      <c r="BM75" s="1224"/>
      <c r="BN75" s="1224"/>
      <c r="BO75" s="1224"/>
      <c r="BP75" s="1223">
        <v>5.3</v>
      </c>
      <c r="BQ75" s="1223"/>
      <c r="BR75" s="1223"/>
      <c r="BS75" s="1223"/>
      <c r="BT75" s="1223"/>
      <c r="BU75" s="1223"/>
      <c r="BV75" s="1223"/>
      <c r="BW75" s="1223"/>
      <c r="BX75" s="1223">
        <v>5.4</v>
      </c>
      <c r="BY75" s="1223"/>
      <c r="BZ75" s="1223"/>
      <c r="CA75" s="1223"/>
      <c r="CB75" s="1223"/>
      <c r="CC75" s="1223"/>
      <c r="CD75" s="1223"/>
      <c r="CE75" s="1223"/>
      <c r="CF75" s="1223">
        <v>5.9</v>
      </c>
      <c r="CG75" s="1223"/>
      <c r="CH75" s="1223"/>
      <c r="CI75" s="1223"/>
      <c r="CJ75" s="1223"/>
      <c r="CK75" s="1223"/>
      <c r="CL75" s="1223"/>
      <c r="CM75" s="1223"/>
      <c r="CN75" s="1223">
        <v>6.5</v>
      </c>
      <c r="CO75" s="1223"/>
      <c r="CP75" s="1223"/>
      <c r="CQ75" s="1223"/>
      <c r="CR75" s="1223"/>
      <c r="CS75" s="1223"/>
      <c r="CT75" s="1223"/>
      <c r="CU75" s="1223"/>
      <c r="CV75" s="1223">
        <v>6.8</v>
      </c>
      <c r="CW75" s="1223"/>
      <c r="CX75" s="1223"/>
      <c r="CY75" s="1223"/>
      <c r="CZ75" s="1223"/>
      <c r="DA75" s="1223"/>
      <c r="DB75" s="1223"/>
      <c r="DC75" s="1223"/>
    </row>
    <row r="76" spans="2:107" ht="13.5" x14ac:dyDescent="0.15">
      <c r="B76" s="1217"/>
      <c r="G76" s="1232"/>
      <c r="H76" s="1232"/>
      <c r="I76" s="1228"/>
      <c r="J76" s="1228"/>
      <c r="K76" s="1231"/>
      <c r="L76" s="1231"/>
      <c r="M76" s="1231"/>
      <c r="N76" s="1231"/>
      <c r="AM76" s="1230"/>
      <c r="AN76" s="1224"/>
      <c r="AO76" s="1224"/>
      <c r="AP76" s="1224"/>
      <c r="AQ76" s="1224"/>
      <c r="AR76" s="1224"/>
      <c r="AS76" s="1224"/>
      <c r="AT76" s="1224"/>
      <c r="AU76" s="1224"/>
      <c r="AV76" s="1224"/>
      <c r="AW76" s="1224"/>
      <c r="AX76" s="1224"/>
      <c r="AY76" s="1224"/>
      <c r="AZ76" s="1224"/>
      <c r="BA76" s="1224"/>
      <c r="BB76" s="1224"/>
      <c r="BC76" s="1224"/>
      <c r="BD76" s="1224"/>
      <c r="BE76" s="1224"/>
      <c r="BF76" s="1224"/>
      <c r="BG76" s="1224"/>
      <c r="BH76" s="1224"/>
      <c r="BI76" s="1224"/>
      <c r="BJ76" s="1224"/>
      <c r="BK76" s="1224"/>
      <c r="BL76" s="1224"/>
      <c r="BM76" s="1224"/>
      <c r="BN76" s="1224"/>
      <c r="BO76" s="1224"/>
      <c r="BP76" s="1223"/>
      <c r="BQ76" s="1223"/>
      <c r="BR76" s="1223"/>
      <c r="BS76" s="1223"/>
      <c r="BT76" s="1223"/>
      <c r="BU76" s="1223"/>
      <c r="BV76" s="1223"/>
      <c r="BW76" s="1223"/>
      <c r="BX76" s="1223"/>
      <c r="BY76" s="1223"/>
      <c r="BZ76" s="1223"/>
      <c r="CA76" s="1223"/>
      <c r="CB76" s="1223"/>
      <c r="CC76" s="1223"/>
      <c r="CD76" s="1223"/>
      <c r="CE76" s="1223"/>
      <c r="CF76" s="1223"/>
      <c r="CG76" s="1223"/>
      <c r="CH76" s="1223"/>
      <c r="CI76" s="1223"/>
      <c r="CJ76" s="1223"/>
      <c r="CK76" s="1223"/>
      <c r="CL76" s="1223"/>
      <c r="CM76" s="1223"/>
      <c r="CN76" s="1223"/>
      <c r="CO76" s="1223"/>
      <c r="CP76" s="1223"/>
      <c r="CQ76" s="1223"/>
      <c r="CR76" s="1223"/>
      <c r="CS76" s="1223"/>
      <c r="CT76" s="1223"/>
      <c r="CU76" s="1223"/>
      <c r="CV76" s="1223"/>
      <c r="CW76" s="1223"/>
      <c r="CX76" s="1223"/>
      <c r="CY76" s="1223"/>
      <c r="CZ76" s="1223"/>
      <c r="DA76" s="1223"/>
      <c r="DB76" s="1223"/>
      <c r="DC76" s="1223"/>
    </row>
    <row r="77" spans="2:107" ht="13.5" x14ac:dyDescent="0.15">
      <c r="B77" s="1217"/>
      <c r="G77" s="1228"/>
      <c r="H77" s="1228"/>
      <c r="I77" s="1228"/>
      <c r="J77" s="1228"/>
      <c r="K77" s="1229"/>
      <c r="L77" s="1229"/>
      <c r="M77" s="1229"/>
      <c r="N77" s="1229"/>
      <c r="AN77" s="1225" t="s">
        <v>581</v>
      </c>
      <c r="AO77" s="1225"/>
      <c r="AP77" s="1225"/>
      <c r="AQ77" s="1225"/>
      <c r="AR77" s="1225"/>
      <c r="AS77" s="1225"/>
      <c r="AT77" s="1225"/>
      <c r="AU77" s="1225"/>
      <c r="AV77" s="1225"/>
      <c r="AW77" s="1225"/>
      <c r="AX77" s="1225"/>
      <c r="AY77" s="1225"/>
      <c r="AZ77" s="1225"/>
      <c r="BA77" s="1225"/>
      <c r="BB77" s="1224" t="s">
        <v>580</v>
      </c>
      <c r="BC77" s="1224"/>
      <c r="BD77" s="1224"/>
      <c r="BE77" s="1224"/>
      <c r="BF77" s="1224"/>
      <c r="BG77" s="1224"/>
      <c r="BH77" s="1224"/>
      <c r="BI77" s="1224"/>
      <c r="BJ77" s="1224"/>
      <c r="BK77" s="1224"/>
      <c r="BL77" s="1224"/>
      <c r="BM77" s="1224"/>
      <c r="BN77" s="1224"/>
      <c r="BO77" s="1224"/>
      <c r="BP77" s="1223">
        <v>0</v>
      </c>
      <c r="BQ77" s="1223"/>
      <c r="BR77" s="1223"/>
      <c r="BS77" s="1223"/>
      <c r="BT77" s="1223"/>
      <c r="BU77" s="1223"/>
      <c r="BV77" s="1223"/>
      <c r="BW77" s="1223"/>
      <c r="BX77" s="1223">
        <v>0</v>
      </c>
      <c r="BY77" s="1223"/>
      <c r="BZ77" s="1223"/>
      <c r="CA77" s="1223"/>
      <c r="CB77" s="1223"/>
      <c r="CC77" s="1223"/>
      <c r="CD77" s="1223"/>
      <c r="CE77" s="1223"/>
      <c r="CF77" s="1223">
        <v>0</v>
      </c>
      <c r="CG77" s="1223"/>
      <c r="CH77" s="1223"/>
      <c r="CI77" s="1223"/>
      <c r="CJ77" s="1223"/>
      <c r="CK77" s="1223"/>
      <c r="CL77" s="1223"/>
      <c r="CM77" s="1223"/>
      <c r="CN77" s="1223">
        <v>0</v>
      </c>
      <c r="CO77" s="1223"/>
      <c r="CP77" s="1223"/>
      <c r="CQ77" s="1223"/>
      <c r="CR77" s="1223"/>
      <c r="CS77" s="1223"/>
      <c r="CT77" s="1223"/>
      <c r="CU77" s="1223"/>
      <c r="CV77" s="1223">
        <v>0</v>
      </c>
      <c r="CW77" s="1223"/>
      <c r="CX77" s="1223"/>
      <c r="CY77" s="1223"/>
      <c r="CZ77" s="1223"/>
      <c r="DA77" s="1223"/>
      <c r="DB77" s="1223"/>
      <c r="DC77" s="1223"/>
    </row>
    <row r="78" spans="2:107" ht="13.5" x14ac:dyDescent="0.15">
      <c r="B78" s="1217"/>
      <c r="G78" s="1228"/>
      <c r="H78" s="1228"/>
      <c r="I78" s="1228"/>
      <c r="J78" s="1228"/>
      <c r="K78" s="1229"/>
      <c r="L78" s="1229"/>
      <c r="M78" s="1229"/>
      <c r="N78" s="1229"/>
      <c r="AN78" s="1225"/>
      <c r="AO78" s="1225"/>
      <c r="AP78" s="1225"/>
      <c r="AQ78" s="1225"/>
      <c r="AR78" s="1225"/>
      <c r="AS78" s="1225"/>
      <c r="AT78" s="1225"/>
      <c r="AU78" s="1225"/>
      <c r="AV78" s="1225"/>
      <c r="AW78" s="1225"/>
      <c r="AX78" s="1225"/>
      <c r="AY78" s="1225"/>
      <c r="AZ78" s="1225"/>
      <c r="BA78" s="1225"/>
      <c r="BB78" s="1224"/>
      <c r="BC78" s="1224"/>
      <c r="BD78" s="1224"/>
      <c r="BE78" s="1224"/>
      <c r="BF78" s="1224"/>
      <c r="BG78" s="1224"/>
      <c r="BH78" s="1224"/>
      <c r="BI78" s="1224"/>
      <c r="BJ78" s="1224"/>
      <c r="BK78" s="1224"/>
      <c r="BL78" s="1224"/>
      <c r="BM78" s="1224"/>
      <c r="BN78" s="1224"/>
      <c r="BO78" s="1224"/>
      <c r="BP78" s="1223"/>
      <c r="BQ78" s="1223"/>
      <c r="BR78" s="1223"/>
      <c r="BS78" s="1223"/>
      <c r="BT78" s="1223"/>
      <c r="BU78" s="1223"/>
      <c r="BV78" s="1223"/>
      <c r="BW78" s="1223"/>
      <c r="BX78" s="1223"/>
      <c r="BY78" s="1223"/>
      <c r="BZ78" s="1223"/>
      <c r="CA78" s="1223"/>
      <c r="CB78" s="1223"/>
      <c r="CC78" s="1223"/>
      <c r="CD78" s="1223"/>
      <c r="CE78" s="1223"/>
      <c r="CF78" s="1223"/>
      <c r="CG78" s="1223"/>
      <c r="CH78" s="1223"/>
      <c r="CI78" s="1223"/>
      <c r="CJ78" s="1223"/>
      <c r="CK78" s="1223"/>
      <c r="CL78" s="1223"/>
      <c r="CM78" s="1223"/>
      <c r="CN78" s="1223"/>
      <c r="CO78" s="1223"/>
      <c r="CP78" s="1223"/>
      <c r="CQ78" s="1223"/>
      <c r="CR78" s="1223"/>
      <c r="CS78" s="1223"/>
      <c r="CT78" s="1223"/>
      <c r="CU78" s="1223"/>
      <c r="CV78" s="1223"/>
      <c r="CW78" s="1223"/>
      <c r="CX78" s="1223"/>
      <c r="CY78" s="1223"/>
      <c r="CZ78" s="1223"/>
      <c r="DA78" s="1223"/>
      <c r="DB78" s="1223"/>
      <c r="DC78" s="1223"/>
    </row>
    <row r="79" spans="2:107" ht="13.5" x14ac:dyDescent="0.15">
      <c r="B79" s="1217"/>
      <c r="G79" s="1228"/>
      <c r="H79" s="1228"/>
      <c r="I79" s="1227"/>
      <c r="J79" s="1227"/>
      <c r="K79" s="1226"/>
      <c r="L79" s="1226"/>
      <c r="M79" s="1226"/>
      <c r="N79" s="1226"/>
      <c r="AN79" s="1225"/>
      <c r="AO79" s="1225"/>
      <c r="AP79" s="1225"/>
      <c r="AQ79" s="1225"/>
      <c r="AR79" s="1225"/>
      <c r="AS79" s="1225"/>
      <c r="AT79" s="1225"/>
      <c r="AU79" s="1225"/>
      <c r="AV79" s="1225"/>
      <c r="AW79" s="1225"/>
      <c r="AX79" s="1225"/>
      <c r="AY79" s="1225"/>
      <c r="AZ79" s="1225"/>
      <c r="BA79" s="1225"/>
      <c r="BB79" s="1224" t="s">
        <v>579</v>
      </c>
      <c r="BC79" s="1224"/>
      <c r="BD79" s="1224"/>
      <c r="BE79" s="1224"/>
      <c r="BF79" s="1224"/>
      <c r="BG79" s="1224"/>
      <c r="BH79" s="1224"/>
      <c r="BI79" s="1224"/>
      <c r="BJ79" s="1224"/>
      <c r="BK79" s="1224"/>
      <c r="BL79" s="1224"/>
      <c r="BM79" s="1224"/>
      <c r="BN79" s="1224"/>
      <c r="BO79" s="1224"/>
      <c r="BP79" s="1223">
        <v>8.9</v>
      </c>
      <c r="BQ79" s="1223"/>
      <c r="BR79" s="1223"/>
      <c r="BS79" s="1223"/>
      <c r="BT79" s="1223"/>
      <c r="BU79" s="1223"/>
      <c r="BV79" s="1223"/>
      <c r="BW79" s="1223"/>
      <c r="BX79" s="1223">
        <v>8.9</v>
      </c>
      <c r="BY79" s="1223"/>
      <c r="BZ79" s="1223"/>
      <c r="CA79" s="1223"/>
      <c r="CB79" s="1223"/>
      <c r="CC79" s="1223"/>
      <c r="CD79" s="1223"/>
      <c r="CE79" s="1223"/>
      <c r="CF79" s="1223">
        <v>9.1</v>
      </c>
      <c r="CG79" s="1223"/>
      <c r="CH79" s="1223"/>
      <c r="CI79" s="1223"/>
      <c r="CJ79" s="1223"/>
      <c r="CK79" s="1223"/>
      <c r="CL79" s="1223"/>
      <c r="CM79" s="1223"/>
      <c r="CN79" s="1223">
        <v>9.3000000000000007</v>
      </c>
      <c r="CO79" s="1223"/>
      <c r="CP79" s="1223"/>
      <c r="CQ79" s="1223"/>
      <c r="CR79" s="1223"/>
      <c r="CS79" s="1223"/>
      <c r="CT79" s="1223"/>
      <c r="CU79" s="1223"/>
      <c r="CV79" s="1223">
        <v>9.3000000000000007</v>
      </c>
      <c r="CW79" s="1223"/>
      <c r="CX79" s="1223"/>
      <c r="CY79" s="1223"/>
      <c r="CZ79" s="1223"/>
      <c r="DA79" s="1223"/>
      <c r="DB79" s="1223"/>
      <c r="DC79" s="1223"/>
    </row>
    <row r="80" spans="2:107" ht="13.5" x14ac:dyDescent="0.15">
      <c r="B80" s="1217"/>
      <c r="G80" s="1228"/>
      <c r="H80" s="1228"/>
      <c r="I80" s="1227"/>
      <c r="J80" s="1227"/>
      <c r="K80" s="1226"/>
      <c r="L80" s="1226"/>
      <c r="M80" s="1226"/>
      <c r="N80" s="1226"/>
      <c r="AN80" s="1225"/>
      <c r="AO80" s="1225"/>
      <c r="AP80" s="1225"/>
      <c r="AQ80" s="1225"/>
      <c r="AR80" s="1225"/>
      <c r="AS80" s="1225"/>
      <c r="AT80" s="1225"/>
      <c r="AU80" s="1225"/>
      <c r="AV80" s="1225"/>
      <c r="AW80" s="1225"/>
      <c r="AX80" s="1225"/>
      <c r="AY80" s="1225"/>
      <c r="AZ80" s="1225"/>
      <c r="BA80" s="1225"/>
      <c r="BB80" s="1224"/>
      <c r="BC80" s="1224"/>
      <c r="BD80" s="1224"/>
      <c r="BE80" s="1224"/>
      <c r="BF80" s="1224"/>
      <c r="BG80" s="1224"/>
      <c r="BH80" s="1224"/>
      <c r="BI80" s="1224"/>
      <c r="BJ80" s="1224"/>
      <c r="BK80" s="1224"/>
      <c r="BL80" s="1224"/>
      <c r="BM80" s="1224"/>
      <c r="BN80" s="1224"/>
      <c r="BO80" s="1224"/>
      <c r="BP80" s="1223"/>
      <c r="BQ80" s="1223"/>
      <c r="BR80" s="1223"/>
      <c r="BS80" s="1223"/>
      <c r="BT80" s="1223"/>
      <c r="BU80" s="1223"/>
      <c r="BV80" s="1223"/>
      <c r="BW80" s="1223"/>
      <c r="BX80" s="1223"/>
      <c r="BY80" s="1223"/>
      <c r="BZ80" s="1223"/>
      <c r="CA80" s="1223"/>
      <c r="CB80" s="1223"/>
      <c r="CC80" s="1223"/>
      <c r="CD80" s="1223"/>
      <c r="CE80" s="1223"/>
      <c r="CF80" s="1223"/>
      <c r="CG80" s="1223"/>
      <c r="CH80" s="1223"/>
      <c r="CI80" s="1223"/>
      <c r="CJ80" s="1223"/>
      <c r="CK80" s="1223"/>
      <c r="CL80" s="1223"/>
      <c r="CM80" s="1223"/>
      <c r="CN80" s="1223"/>
      <c r="CO80" s="1223"/>
      <c r="CP80" s="1223"/>
      <c r="CQ80" s="1223"/>
      <c r="CR80" s="1223"/>
      <c r="CS80" s="1223"/>
      <c r="CT80" s="1223"/>
      <c r="CU80" s="1223"/>
      <c r="CV80" s="1223"/>
      <c r="CW80" s="1223"/>
      <c r="CX80" s="1223"/>
      <c r="CY80" s="1223"/>
      <c r="CZ80" s="1223"/>
      <c r="DA80" s="1223"/>
      <c r="DB80" s="1223"/>
      <c r="DC80" s="1223"/>
    </row>
    <row r="81" spans="2:109" ht="13.5" x14ac:dyDescent="0.15">
      <c r="B81" s="1217"/>
    </row>
    <row r="82" spans="2:109" ht="17.25" x14ac:dyDescent="0.15">
      <c r="B82" s="1217"/>
      <c r="K82" s="1222"/>
      <c r="L82" s="1222"/>
      <c r="M82" s="1222"/>
      <c r="N82" s="1222"/>
      <c r="AQ82" s="1222"/>
      <c r="AR82" s="1222"/>
      <c r="AS82" s="1222"/>
      <c r="AT82" s="1222"/>
      <c r="BC82" s="1222"/>
      <c r="BD82" s="1222"/>
      <c r="BE82" s="1222"/>
      <c r="BF82" s="1222"/>
      <c r="BO82" s="1222"/>
      <c r="BP82" s="1222"/>
      <c r="BQ82" s="1222"/>
      <c r="BR82" s="1222"/>
      <c r="CA82" s="1222"/>
      <c r="CB82" s="1222"/>
      <c r="CC82" s="1222"/>
      <c r="CD82" s="1222"/>
      <c r="CM82" s="1222"/>
      <c r="CN82" s="1222"/>
      <c r="CO82" s="1222"/>
      <c r="CP82" s="1222"/>
      <c r="CY82" s="1222"/>
      <c r="CZ82" s="1222"/>
      <c r="DA82" s="1222"/>
      <c r="DB82" s="1222"/>
      <c r="DC82" s="1222"/>
    </row>
    <row r="83" spans="2:109" ht="13.5" x14ac:dyDescent="0.15">
      <c r="B83" s="1221"/>
      <c r="C83" s="1220"/>
      <c r="D83" s="1220"/>
      <c r="E83" s="1220"/>
      <c r="F83" s="1220"/>
      <c r="G83" s="1220"/>
      <c r="H83" s="1220"/>
      <c r="I83" s="1220"/>
      <c r="J83" s="1220"/>
      <c r="K83" s="1220"/>
      <c r="L83" s="1220"/>
      <c r="M83" s="1220"/>
      <c r="N83" s="1220"/>
      <c r="O83" s="1220"/>
      <c r="P83" s="1220"/>
      <c r="Q83" s="1220"/>
      <c r="R83" s="1220"/>
      <c r="S83" s="1220"/>
      <c r="T83" s="1220"/>
      <c r="U83" s="1220"/>
      <c r="V83" s="1220"/>
      <c r="W83" s="1220"/>
      <c r="X83" s="1220"/>
      <c r="Y83" s="1220"/>
      <c r="Z83" s="1220"/>
      <c r="AA83" s="1220"/>
      <c r="AB83" s="1220"/>
      <c r="AC83" s="1220"/>
      <c r="AD83" s="1220"/>
      <c r="AE83" s="1220"/>
      <c r="AF83" s="1220"/>
      <c r="AG83" s="1220"/>
      <c r="AH83" s="1220"/>
      <c r="AI83" s="1220"/>
      <c r="AJ83" s="1220"/>
      <c r="AK83" s="1220"/>
      <c r="AL83" s="1220"/>
      <c r="AM83" s="1220"/>
      <c r="AN83" s="1220"/>
      <c r="AO83" s="1220"/>
      <c r="AP83" s="1220"/>
      <c r="AQ83" s="1220"/>
      <c r="AR83" s="1220"/>
      <c r="AS83" s="1220"/>
      <c r="AT83" s="1220"/>
      <c r="AU83" s="1220"/>
      <c r="AV83" s="1220"/>
      <c r="AW83" s="1220"/>
      <c r="AX83" s="1220"/>
      <c r="AY83" s="1220"/>
      <c r="AZ83" s="1220"/>
      <c r="BA83" s="1220"/>
      <c r="BB83" s="1220"/>
      <c r="BC83" s="1220"/>
      <c r="BD83" s="1220"/>
      <c r="BE83" s="1220"/>
      <c r="BF83" s="1220"/>
      <c r="BG83" s="1220"/>
      <c r="BH83" s="1220"/>
      <c r="BI83" s="1220"/>
      <c r="BJ83" s="1220"/>
      <c r="BK83" s="1220"/>
      <c r="BL83" s="1220"/>
      <c r="BM83" s="1220"/>
      <c r="BN83" s="1220"/>
      <c r="BO83" s="1220"/>
      <c r="BP83" s="1220"/>
      <c r="BQ83" s="1220"/>
      <c r="BR83" s="1220"/>
      <c r="BS83" s="1220"/>
      <c r="BT83" s="1220"/>
      <c r="BU83" s="1220"/>
      <c r="BV83" s="1220"/>
      <c r="BW83" s="1220"/>
      <c r="BX83" s="1220"/>
      <c r="BY83" s="1220"/>
      <c r="BZ83" s="1220"/>
      <c r="CA83" s="1220"/>
      <c r="CB83" s="1220"/>
      <c r="CC83" s="1220"/>
      <c r="CD83" s="1220"/>
      <c r="CE83" s="1220"/>
      <c r="CF83" s="1220"/>
      <c r="CG83" s="1220"/>
      <c r="CH83" s="1220"/>
      <c r="CI83" s="1220"/>
      <c r="CJ83" s="1220"/>
      <c r="CK83" s="1220"/>
      <c r="CL83" s="1220"/>
      <c r="CM83" s="1220"/>
      <c r="CN83" s="1220"/>
      <c r="CO83" s="1220"/>
      <c r="CP83" s="1220"/>
      <c r="CQ83" s="1220"/>
      <c r="CR83" s="1220"/>
      <c r="CS83" s="1220"/>
      <c r="CT83" s="1220"/>
      <c r="CU83" s="1220"/>
      <c r="CV83" s="1220"/>
      <c r="CW83" s="1220"/>
      <c r="CX83" s="1220"/>
      <c r="CY83" s="1220"/>
      <c r="CZ83" s="1220"/>
      <c r="DA83" s="1220"/>
      <c r="DB83" s="1220"/>
      <c r="DC83" s="1220"/>
      <c r="DD83" s="1219"/>
    </row>
    <row r="84" spans="2:109" ht="13.5" x14ac:dyDescent="0.15">
      <c r="DD84" s="1216"/>
      <c r="DE84" s="1216"/>
    </row>
    <row r="85" spans="2:109" ht="13.5" x14ac:dyDescent="0.15">
      <c r="DD85" s="1216"/>
      <c r="DE85" s="1216"/>
    </row>
  </sheetData>
  <sheetProtection algorithmName="SHA-512" hashValue="N7BVrLE4Zcb+0BpG/76Kf99SVYLGcH1cw8fgJ/NhSEwwyiXOOw72IkedJwg0lMTSgtmy7Z7h1CRpD2sL3TZ2gQ==" saltValue="MBbaO7BiAfI27qZadl6xa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766B-2E85-46E7-86A8-4B10FB660DB8}">
  <sheetPr>
    <pageSetUpPr fitToPage="1"/>
  </sheetPr>
  <dimension ref="A1:DR125"/>
  <sheetViews>
    <sheetView showGridLines="0" topLeftCell="A106"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8Vs5/j99lmTPAPzjY10Ks1UNqjd3RNSoWYbrF63aFYJuZyy+k3F52zOf6GbpVrr2EP8E1RFYr1Gbz7gQEnN+NA==" saltValue="gHupWk3NTg9HjfWVTKif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5A1B3-C940-4903-8706-9C9BA8EA5101}">
  <sheetPr>
    <pageSetUpPr fitToPage="1"/>
  </sheetPr>
  <dimension ref="A1:DR125"/>
  <sheetViews>
    <sheetView showGridLines="0" topLeftCell="A84"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RjOsY2TQfehAdCyfpsZu/4GunL8MARsN7r1yo5PnthmJqpJkwDIc7J5FKdrKKRoQR2/Sqx3zr9ymijFy0KGRPw==" saltValue="dVPN0SArMIMpsUFF8pwy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229864</v>
      </c>
      <c r="E3" s="144"/>
      <c r="F3" s="145">
        <v>200194</v>
      </c>
      <c r="G3" s="146"/>
      <c r="H3" s="147"/>
    </row>
    <row r="4" spans="1:8" x14ac:dyDescent="0.15">
      <c r="A4" s="148"/>
      <c r="B4" s="149"/>
      <c r="C4" s="150"/>
      <c r="D4" s="151">
        <v>169471</v>
      </c>
      <c r="E4" s="152"/>
      <c r="F4" s="153">
        <v>106422</v>
      </c>
      <c r="G4" s="154"/>
      <c r="H4" s="155"/>
    </row>
    <row r="5" spans="1:8" x14ac:dyDescent="0.15">
      <c r="A5" s="136" t="s">
        <v>524</v>
      </c>
      <c r="B5" s="141"/>
      <c r="C5" s="142"/>
      <c r="D5" s="143">
        <v>147165</v>
      </c>
      <c r="E5" s="144"/>
      <c r="F5" s="145">
        <v>196914</v>
      </c>
      <c r="G5" s="146"/>
      <c r="H5" s="147"/>
    </row>
    <row r="6" spans="1:8" x14ac:dyDescent="0.15">
      <c r="A6" s="148"/>
      <c r="B6" s="149"/>
      <c r="C6" s="150"/>
      <c r="D6" s="151">
        <v>115590</v>
      </c>
      <c r="E6" s="152"/>
      <c r="F6" s="153">
        <v>98966</v>
      </c>
      <c r="G6" s="154"/>
      <c r="H6" s="155"/>
    </row>
    <row r="7" spans="1:8" x14ac:dyDescent="0.15">
      <c r="A7" s="136" t="s">
        <v>525</v>
      </c>
      <c r="B7" s="141"/>
      <c r="C7" s="142"/>
      <c r="D7" s="143">
        <v>234095</v>
      </c>
      <c r="E7" s="144"/>
      <c r="F7" s="145">
        <v>204757</v>
      </c>
      <c r="G7" s="146"/>
      <c r="H7" s="147"/>
    </row>
    <row r="8" spans="1:8" x14ac:dyDescent="0.15">
      <c r="A8" s="148"/>
      <c r="B8" s="149"/>
      <c r="C8" s="150"/>
      <c r="D8" s="151">
        <v>189228</v>
      </c>
      <c r="E8" s="152"/>
      <c r="F8" s="153">
        <v>106071</v>
      </c>
      <c r="G8" s="154"/>
      <c r="H8" s="155"/>
    </row>
    <row r="9" spans="1:8" x14ac:dyDescent="0.15">
      <c r="A9" s="136" t="s">
        <v>526</v>
      </c>
      <c r="B9" s="141"/>
      <c r="C9" s="142"/>
      <c r="D9" s="143">
        <v>350811</v>
      </c>
      <c r="E9" s="144"/>
      <c r="F9" s="145">
        <v>194971</v>
      </c>
      <c r="G9" s="146"/>
      <c r="H9" s="147"/>
    </row>
    <row r="10" spans="1:8" x14ac:dyDescent="0.15">
      <c r="A10" s="148"/>
      <c r="B10" s="149"/>
      <c r="C10" s="150"/>
      <c r="D10" s="151">
        <v>259895</v>
      </c>
      <c r="E10" s="152"/>
      <c r="F10" s="153">
        <v>105966</v>
      </c>
      <c r="G10" s="154"/>
      <c r="H10" s="155"/>
    </row>
    <row r="11" spans="1:8" x14ac:dyDescent="0.15">
      <c r="A11" s="136" t="s">
        <v>527</v>
      </c>
      <c r="B11" s="141"/>
      <c r="C11" s="142"/>
      <c r="D11" s="143">
        <v>223835</v>
      </c>
      <c r="E11" s="144"/>
      <c r="F11" s="145">
        <v>224172</v>
      </c>
      <c r="G11" s="146"/>
      <c r="H11" s="147"/>
    </row>
    <row r="12" spans="1:8" x14ac:dyDescent="0.15">
      <c r="A12" s="148"/>
      <c r="B12" s="149"/>
      <c r="C12" s="156"/>
      <c r="D12" s="151">
        <v>139841</v>
      </c>
      <c r="E12" s="152"/>
      <c r="F12" s="153">
        <v>117611</v>
      </c>
      <c r="G12" s="154"/>
      <c r="H12" s="155"/>
    </row>
    <row r="13" spans="1:8" x14ac:dyDescent="0.15">
      <c r="A13" s="136"/>
      <c r="B13" s="141"/>
      <c r="C13" s="157"/>
      <c r="D13" s="158">
        <v>237154</v>
      </c>
      <c r="E13" s="159"/>
      <c r="F13" s="160">
        <v>204202</v>
      </c>
      <c r="G13" s="161"/>
      <c r="H13" s="147"/>
    </row>
    <row r="14" spans="1:8" x14ac:dyDescent="0.15">
      <c r="A14" s="148"/>
      <c r="B14" s="149"/>
      <c r="C14" s="150"/>
      <c r="D14" s="151">
        <v>174805</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13.83</v>
      </c>
      <c r="C19" s="162">
        <f>ROUND(VALUE(SUBSTITUTE(実質収支比率等に係る経年分析!G$48,"▲","-")),2)</f>
        <v>21.6</v>
      </c>
      <c r="D19" s="162">
        <f>ROUND(VALUE(SUBSTITUTE(実質収支比率等に係る経年分析!H$48,"▲","-")),2)</f>
        <v>4.68</v>
      </c>
      <c r="E19" s="162">
        <f>ROUND(VALUE(SUBSTITUTE(実質収支比率等に係る経年分析!I$48,"▲","-")),2)</f>
        <v>5.45</v>
      </c>
      <c r="F19" s="162">
        <f>ROUND(VALUE(SUBSTITUTE(実質収支比率等に係る経年分析!J$48,"▲","-")),2)</f>
        <v>4.3499999999999996</v>
      </c>
    </row>
    <row r="20" spans="1:11" x14ac:dyDescent="0.15">
      <c r="A20" s="162" t="s">
        <v>53</v>
      </c>
      <c r="B20" s="162">
        <f>ROUND(VALUE(SUBSTITUTE(実質収支比率等に係る経年分析!F$47,"▲","-")),2)</f>
        <v>82.27</v>
      </c>
      <c r="C20" s="162">
        <f>ROUND(VALUE(SUBSTITUTE(実質収支比率等に係る経年分析!G$47,"▲","-")),2)</f>
        <v>94.92</v>
      </c>
      <c r="D20" s="162">
        <f>ROUND(VALUE(SUBSTITUTE(実質収支比率等に係る経年分析!H$47,"▲","-")),2)</f>
        <v>108.72</v>
      </c>
      <c r="E20" s="162">
        <f>ROUND(VALUE(SUBSTITUTE(実質収支比率等に係る経年分析!I$47,"▲","-")),2)</f>
        <v>106.46</v>
      </c>
      <c r="F20" s="162">
        <f>ROUND(VALUE(SUBSTITUTE(実質収支比率等に係る経年分析!J$47,"▲","-")),2)</f>
        <v>106.02</v>
      </c>
    </row>
    <row r="21" spans="1:11" x14ac:dyDescent="0.15">
      <c r="A21" s="162" t="s">
        <v>54</v>
      </c>
      <c r="B21" s="162">
        <f>IF(ISNUMBER(VALUE(SUBSTITUTE(実質収支比率等に係る経年分析!F$49,"▲","-"))),ROUND(VALUE(SUBSTITUTE(実質収支比率等に係る経年分析!F$49,"▲","-")),2),NA())</f>
        <v>13</v>
      </c>
      <c r="C21" s="162">
        <f>IF(ISNUMBER(VALUE(SUBSTITUTE(実質収支比率等に係る経年分析!G$49,"▲","-"))),ROUND(VALUE(SUBSTITUTE(実質収支比率等に係る経年分析!G$49,"▲","-")),2),NA())</f>
        <v>23.95</v>
      </c>
      <c r="D21" s="162">
        <f>IF(ISNUMBER(VALUE(SUBSTITUTE(実質収支比率等に係る経年分析!H$49,"▲","-"))),ROUND(VALUE(SUBSTITUTE(実質収支比率等に係る経年分析!H$49,"▲","-")),2),NA())</f>
        <v>-2.57</v>
      </c>
      <c r="E21" s="162">
        <f>IF(ISNUMBER(VALUE(SUBSTITUTE(実質収支比率等に係る経年分析!I$49,"▲","-"))),ROUND(VALUE(SUBSTITUTE(実質収支比率等に係る経年分析!I$49,"▲","-")),2),NA())</f>
        <v>-3.63</v>
      </c>
      <c r="F21" s="162">
        <f>IF(ISNUMBER(VALUE(SUBSTITUTE(実質収支比率等に係る経年分析!J$49,"▲","-"))),ROUND(VALUE(SUBSTITUTE(実質収支比率等に係る経年分析!J$49,"▲","-")),2),NA())</f>
        <v>-1.92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1.61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0.89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1.41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国民健康保険（事業勘定）特別会計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1.47</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0.72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0.08</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学校給食特別会計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下水道事業会計（特定地域生活排水処理事業）</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15">
      <c r="A32" s="163" t="str">
        <f>IF(連結実質赤字比率に係る赤字・黒字の構成分析!C$38="",NA(),連結実質赤字比率に係る赤字・黒字の構成分析!C$38)</f>
        <v>下水道事業会計（小規模下水道事業）</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0.04</v>
      </c>
    </row>
    <row r="33" spans="1:16" x14ac:dyDescent="0.15">
      <c r="A33" s="163" t="str">
        <f>IF(連結実質赤字比率に係る赤字・黒字の構成分析!C$37="",NA(),連結実質赤字比率に係る赤字・黒字の構成分析!C$37)</f>
        <v>介護保険（保険事業勘定）特別会計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0.13</v>
      </c>
    </row>
    <row r="34" spans="1:16" x14ac:dyDescent="0.15">
      <c r="A34" s="163" t="str">
        <f>IF(連結実質赤字比率に係る赤字・黒字の構成分析!C$36="",NA(),連結実質赤字比率に係る赤字・黒字の構成分析!C$36)</f>
        <v>下水道事業会計（公共下水道事業）</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0.34</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13.83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21.59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4.34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3.83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6.29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7.36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8.51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891</v>
      </c>
      <c r="E42" s="164"/>
      <c r="F42" s="164"/>
      <c r="G42" s="164">
        <f>'実質公債費比率（分子）の構造'!L$52</f>
        <v>862</v>
      </c>
      <c r="H42" s="164"/>
      <c r="I42" s="164"/>
      <c r="J42" s="164">
        <f>'実質公債費比率（分子）の構造'!M$52</f>
        <v>805</v>
      </c>
      <c r="K42" s="164"/>
      <c r="L42" s="164"/>
      <c r="M42" s="164">
        <f>'実質公債費比率（分子）の構造'!N$52</f>
        <v>755</v>
      </c>
      <c r="N42" s="164"/>
      <c r="O42" s="164"/>
      <c r="P42" s="164">
        <f>'実質公債費比率（分子）の構造'!O$52</f>
        <v>721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5</v>
      </c>
      <c r="C44" s="164"/>
      <c r="D44" s="164"/>
      <c r="E44" s="164">
        <f>'実質公債費比率（分子）の構造'!L$50</f>
        <v>2</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v>
      </c>
      <c r="C45" s="164"/>
      <c r="D45" s="164"/>
      <c r="E45" s="164">
        <f>'実質公債費比率（分子）の構造'!L$49</f>
        <v>13</v>
      </c>
      <c r="F45" s="164"/>
      <c r="G45" s="164"/>
      <c r="H45" s="164">
        <f>'実質公債費比率（分子）の構造'!M$49</f>
        <v>22</v>
      </c>
      <c r="I45" s="164"/>
      <c r="J45" s="164"/>
      <c r="K45" s="164">
        <f>'実質公債費比率（分子）の構造'!N$49</f>
        <v>22</v>
      </c>
      <c r="L45" s="164"/>
      <c r="M45" s="164"/>
      <c r="N45" s="164">
        <f>'実質公債費比率（分子）の構造'!O$49</f>
        <v>22</v>
      </c>
      <c r="O45" s="164"/>
      <c r="P45" s="164"/>
    </row>
    <row r="46" spans="1:16" x14ac:dyDescent="0.15">
      <c r="A46" s="164" t="s">
        <v>64</v>
      </c>
      <c r="B46" s="164">
        <f>'実質公債費比率（分子）の構造'!K$48</f>
        <v>192</v>
      </c>
      <c r="C46" s="164"/>
      <c r="D46" s="164"/>
      <c r="E46" s="164">
        <f>'実質公債費比率（分子）の構造'!L$48</f>
        <v>183</v>
      </c>
      <c r="F46" s="164"/>
      <c r="G46" s="164"/>
      <c r="H46" s="164">
        <f>'実質公債費比率（分子）の構造'!M$48</f>
        <v>166</v>
      </c>
      <c r="I46" s="164"/>
      <c r="J46" s="164"/>
      <c r="K46" s="164">
        <f>'実質公債費比率（分子）の構造'!N$48</f>
        <v>170</v>
      </c>
      <c r="L46" s="164"/>
      <c r="M46" s="164"/>
      <c r="N46" s="164">
        <f>'実質公債費比率（分子）の構造'!O$48</f>
        <v>133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922</v>
      </c>
      <c r="C49" s="164"/>
      <c r="D49" s="164"/>
      <c r="E49" s="164">
        <f>'実質公債費比率（分子）の構造'!L$45</f>
        <v>950</v>
      </c>
      <c r="F49" s="164"/>
      <c r="G49" s="164"/>
      <c r="H49" s="164">
        <f>'実質公債費比率（分子）の構造'!M$45</f>
        <v>942</v>
      </c>
      <c r="I49" s="164"/>
      <c r="J49" s="164"/>
      <c r="K49" s="164">
        <f>'実質公債費比率（分子）の構造'!N$45</f>
        <v>892</v>
      </c>
      <c r="L49" s="164"/>
      <c r="M49" s="164"/>
      <c r="N49" s="164">
        <f>'実質公債費比率（分子）の構造'!O$45</f>
        <v>894</v>
      </c>
      <c r="O49" s="164"/>
      <c r="P49" s="164"/>
    </row>
    <row r="50" spans="1:16" x14ac:dyDescent="0.15">
      <c r="A50" s="164" t="s">
        <v>67</v>
      </c>
      <c r="B50" s="164" t="e">
        <f>NA()</f>
        <v>#N/A</v>
      </c>
      <c r="C50" s="164">
        <f>IF(ISNUMBER('実質公債費比率（分子）の構造'!K$53),'実質公債費比率（分子）の構造'!K$53,NA())</f>
        <v>229</v>
      </c>
      <c r="D50" s="164" t="e">
        <f>NA()</f>
        <v>#N/A</v>
      </c>
      <c r="E50" s="164" t="e">
        <f>NA()</f>
        <v>#N/A</v>
      </c>
      <c r="F50" s="164">
        <f>IF(ISNUMBER('実質公債費比率（分子）の構造'!L$53),'実質公債費比率（分子）の構造'!L$53,NA())</f>
        <v>286</v>
      </c>
      <c r="G50" s="164" t="e">
        <f>NA()</f>
        <v>#N/A</v>
      </c>
      <c r="H50" s="164" t="e">
        <f>NA()</f>
        <v>#N/A</v>
      </c>
      <c r="I50" s="164">
        <f>IF(ISNUMBER('実質公債費比率（分子）の構造'!M$53),'実質公債費比率（分子）の構造'!M$53,NA())</f>
        <v>325</v>
      </c>
      <c r="J50" s="164" t="e">
        <f>NA()</f>
        <v>#N/A</v>
      </c>
      <c r="K50" s="164" t="e">
        <f>NA()</f>
        <v>#N/A</v>
      </c>
      <c r="L50" s="164">
        <f>IF(ISNUMBER('実質公債費比率（分子）の構造'!N$53),'実質公債費比率（分子）の構造'!N$53,NA())</f>
        <v>329</v>
      </c>
      <c r="M50" s="164" t="e">
        <f>NA()</f>
        <v>#N/A</v>
      </c>
      <c r="N50" s="164" t="e">
        <f>NA()</f>
        <v>#N/A</v>
      </c>
      <c r="O50" s="164">
        <f>IF(ISNUMBER('実質公債費比率（分子）の構造'!O$53),'実質公債費比率（分子）の構造'!O$53,NA())</f>
        <v>328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7883</v>
      </c>
      <c r="E56" s="163"/>
      <c r="F56" s="163"/>
      <c r="G56" s="163">
        <f>'将来負担比率（分子）の構造'!J$52</f>
        <v>7440</v>
      </c>
      <c r="H56" s="163"/>
      <c r="I56" s="163"/>
      <c r="J56" s="163">
        <f>'将来負担比率（分子）の構造'!K$52</f>
        <v>6812</v>
      </c>
      <c r="K56" s="163"/>
      <c r="L56" s="163"/>
      <c r="M56" s="163">
        <f>'将来負担比率（分子）の構造'!L$52</f>
        <v>6434</v>
      </c>
      <c r="N56" s="163"/>
      <c r="O56" s="163"/>
      <c r="P56" s="163">
        <f>'将来負担比率（分子）の構造'!M$52</f>
        <v>6100</v>
      </c>
    </row>
    <row r="57" spans="1:16" x14ac:dyDescent="0.15">
      <c r="A57" s="163" t="s">
        <v>42</v>
      </c>
      <c r="B57" s="163"/>
      <c r="C57" s="163"/>
      <c r="D57" s="163">
        <f>'将来負担比率（分子）の構造'!I$51</f>
        <v>138</v>
      </c>
      <c r="E57" s="163"/>
      <c r="F57" s="163"/>
      <c r="G57" s="163">
        <f>'将来負担比率（分子）の構造'!J$51</f>
        <v>121</v>
      </c>
      <c r="H57" s="163"/>
      <c r="I57" s="163"/>
      <c r="J57" s="163">
        <f>'将来負担比率（分子）の構造'!K$51</f>
        <v>103</v>
      </c>
      <c r="K57" s="163"/>
      <c r="L57" s="163"/>
      <c r="M57" s="163">
        <f>'将来負担比率（分子）の構造'!L$51</f>
        <v>89</v>
      </c>
      <c r="N57" s="163"/>
      <c r="O57" s="163"/>
      <c r="P57" s="163">
        <f>'将来負担比率（分子）の構造'!M$51</f>
        <v>78</v>
      </c>
    </row>
    <row r="58" spans="1:16" x14ac:dyDescent="0.15">
      <c r="A58" s="163" t="s">
        <v>41</v>
      </c>
      <c r="B58" s="163"/>
      <c r="C58" s="163"/>
      <c r="D58" s="163">
        <f>'将来負担比率（分子）の構造'!I$50</f>
        <v>10594</v>
      </c>
      <c r="E58" s="163"/>
      <c r="F58" s="163"/>
      <c r="G58" s="163">
        <f>'将来負担比率（分子）の構造'!J$50</f>
        <v>11562</v>
      </c>
      <c r="H58" s="163"/>
      <c r="I58" s="163"/>
      <c r="J58" s="163">
        <f>'将来負担比率（分子）の構造'!K$50</f>
        <v>12449</v>
      </c>
      <c r="K58" s="163"/>
      <c r="L58" s="163"/>
      <c r="M58" s="163">
        <f>'将来負担比率（分子）の構造'!L$50</f>
        <v>11873</v>
      </c>
      <c r="N58" s="163"/>
      <c r="O58" s="163"/>
      <c r="P58" s="163">
        <f>'将来負担比率（分子）の構造'!M$50</f>
        <v>11571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936</v>
      </c>
      <c r="C62" s="163"/>
      <c r="D62" s="163"/>
      <c r="E62" s="163">
        <f>'将来負担比率（分子）の構造'!J$45</f>
        <v>841</v>
      </c>
      <c r="F62" s="163"/>
      <c r="G62" s="163"/>
      <c r="H62" s="163">
        <f>'将来負担比率（分子）の構造'!K$45</f>
        <v>848</v>
      </c>
      <c r="I62" s="163"/>
      <c r="J62" s="163"/>
      <c r="K62" s="163">
        <f>'将来負担比率（分子）の構造'!L$45</f>
        <v>783</v>
      </c>
      <c r="L62" s="163"/>
      <c r="M62" s="163"/>
      <c r="N62" s="163">
        <f>'将来負担比率（分子）の構造'!M$45</f>
        <v>763</v>
      </c>
      <c r="O62" s="163"/>
      <c r="P62" s="163"/>
    </row>
    <row r="63" spans="1:16" x14ac:dyDescent="0.15">
      <c r="A63" s="163" t="s">
        <v>34</v>
      </c>
      <c r="B63" s="163">
        <f>'将来負担比率（分子）の構造'!I$44</f>
        <v>207</v>
      </c>
      <c r="C63" s="163"/>
      <c r="D63" s="163"/>
      <c r="E63" s="163">
        <f>'将来負担比率（分子）の構造'!J$44</f>
        <v>191</v>
      </c>
      <c r="F63" s="163"/>
      <c r="G63" s="163"/>
      <c r="H63" s="163">
        <f>'将来負担比率（分子）の構造'!K$44</f>
        <v>165</v>
      </c>
      <c r="I63" s="163"/>
      <c r="J63" s="163"/>
      <c r="K63" s="163">
        <f>'将来負担比率（分子）の構造'!L$44</f>
        <v>161</v>
      </c>
      <c r="L63" s="163"/>
      <c r="M63" s="163"/>
      <c r="N63" s="163">
        <f>'将来負担比率（分子）の構造'!M$44</f>
        <v>139</v>
      </c>
      <c r="O63" s="163"/>
      <c r="P63" s="163"/>
    </row>
    <row r="64" spans="1:16" x14ac:dyDescent="0.15">
      <c r="A64" s="163" t="s">
        <v>33</v>
      </c>
      <c r="B64" s="163">
        <f>'将来負担比率（分子）の構造'!I$43</f>
        <v>2232</v>
      </c>
      <c r="C64" s="163"/>
      <c r="D64" s="163"/>
      <c r="E64" s="163">
        <f>'将来負担比率（分子）の構造'!J$43</f>
        <v>2096</v>
      </c>
      <c r="F64" s="163"/>
      <c r="G64" s="163"/>
      <c r="H64" s="163">
        <f>'将来負担比率（分子）の構造'!K$43</f>
        <v>2090</v>
      </c>
      <c r="I64" s="163"/>
      <c r="J64" s="163"/>
      <c r="K64" s="163">
        <f>'将来負担比率（分子）の構造'!L$43</f>
        <v>1733</v>
      </c>
      <c r="L64" s="163"/>
      <c r="M64" s="163"/>
      <c r="N64" s="163">
        <f>'将来負担比率（分子）の構造'!M$43</f>
        <v>1654</v>
      </c>
      <c r="O64" s="163"/>
      <c r="P64" s="163"/>
    </row>
    <row r="65" spans="1:16" x14ac:dyDescent="0.15">
      <c r="A65" s="163" t="s">
        <v>32</v>
      </c>
      <c r="B65" s="163">
        <f>'将来負担比率（分子）の構造'!I$42</f>
        <v>136</v>
      </c>
      <c r="C65" s="163"/>
      <c r="D65" s="163"/>
      <c r="E65" s="163">
        <f>'将来負担比率（分子）の構造'!J$42</f>
        <v>103</v>
      </c>
      <c r="F65" s="163"/>
      <c r="G65" s="163"/>
      <c r="H65" s="163">
        <f>'将来負担比率（分子）の構造'!K$42</f>
        <v>73</v>
      </c>
      <c r="I65" s="163"/>
      <c r="J65" s="163"/>
      <c r="K65" s="163">
        <f>'将来負担比率（分子）の構造'!L$42</f>
        <v>69</v>
      </c>
      <c r="L65" s="163"/>
      <c r="M65" s="163"/>
      <c r="N65" s="163">
        <f>'将来負担比率（分子）の構造'!M$42</f>
        <v>41</v>
      </c>
      <c r="O65" s="163"/>
      <c r="P65" s="163"/>
    </row>
    <row r="66" spans="1:16" x14ac:dyDescent="0.15">
      <c r="A66" s="163" t="s">
        <v>31</v>
      </c>
      <c r="B66" s="163">
        <f>'将来負担比率（分子）の構造'!I$41</f>
        <v>9005</v>
      </c>
      <c r="C66" s="163"/>
      <c r="D66" s="163"/>
      <c r="E66" s="163">
        <f>'将来負担比率（分子）の構造'!J$41</f>
        <v>8660</v>
      </c>
      <c r="F66" s="163"/>
      <c r="G66" s="163"/>
      <c r="H66" s="163">
        <f>'将来負担比率（分子）の構造'!K$41</f>
        <v>7959</v>
      </c>
      <c r="I66" s="163"/>
      <c r="J66" s="163"/>
      <c r="K66" s="163">
        <f>'将来負担比率（分子）の構造'!L$41</f>
        <v>7575</v>
      </c>
      <c r="L66" s="163"/>
      <c r="M66" s="163"/>
      <c r="N66" s="163">
        <f>'将来負担比率（分子）の構造'!M$41</f>
        <v>7256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6107</v>
      </c>
      <c r="C72" s="167">
        <f>基金残高に係る経年分析!G55</f>
        <v>5870</v>
      </c>
      <c r="D72" s="167">
        <f>基金残高に係る経年分析!H55</f>
        <v>5826</v>
      </c>
    </row>
    <row r="73" spans="1:16" x14ac:dyDescent="0.15">
      <c r="A73" s="166" t="s">
        <v>74</v>
      </c>
      <c r="B73" s="167">
        <f>基金残高に係る経年分析!F56</f>
        <v>941</v>
      </c>
      <c r="C73" s="167">
        <f>基金残高に係る経年分析!G56</f>
        <v>592</v>
      </c>
      <c r="D73" s="167">
        <f>基金残高に係る経年分析!H56</f>
        <v>657</v>
      </c>
    </row>
    <row r="74" spans="1:16" x14ac:dyDescent="0.15">
      <c r="A74" s="166" t="s">
        <v>75</v>
      </c>
      <c r="B74" s="167">
        <f>基金残高に係る経年分析!F57</f>
        <v>7537</v>
      </c>
      <c r="C74" s="167">
        <f>基金残高に係る経年分析!G57</f>
        <v>7528</v>
      </c>
      <c r="D74" s="167">
        <f>基金残高に係る経年分析!H57</f>
        <v>7866</v>
      </c>
    </row>
  </sheetData>
  <sheetProtection algorithmName="SHA-512" hashValue="mhOUH5bvp53knOaEH75BPFG2Vx5wzPMUPQr3ksuD4lHdP/QHqF9VAvKhtEPzmpbne7sSLjUoNnsK799b6oH+kw==" saltValue="teFz7UpqIoVSMBLIBVE1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2026-03-12T23:55:53Z</cp:lastPrinted>
  <dcterms:created xsi:type="dcterms:W3CDTF">2026-02-23T08:52:45Z</dcterms:created>
  <dcterms:modified xsi:type="dcterms:W3CDTF">2026-09-24T05:35:59Z</dcterms:modified>
  <cp:category/>
</cp:coreProperties>
</file>