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5"/>
  <workbookPr/>
  <mc:AlternateContent xmlns:mc="http://schemas.openxmlformats.org/markup-compatibility/2006">
    <mc:Choice Requires="x15">
      <x15ac:absPath xmlns:x15ac="http://schemas.microsoft.com/office/spreadsheetml/2010/11/ac" url="K:\財政係\財政状況資料集\R05\"/>
    </mc:Choice>
  </mc:AlternateContent>
  <xr:revisionPtr revIDLastSave="0" documentId="13_ncr:1_{1B789D2E-F565-4BF4-B192-9C6C6AC0C134}" xr6:coauthVersionLast="36" xr6:coauthVersionMax="36" xr10:uidLastSave="{00000000-0000-0000-0000-000000000000}"/>
  <bookViews>
    <workbookView xWindow="0" yWindow="0" windowWidth="28800" windowHeight="1222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AM37" i="10"/>
  <c r="C37" i="10"/>
  <c r="CO36" i="10"/>
  <c r="AM36" i="10"/>
  <c r="C36" i="10"/>
  <c r="CO35" i="10"/>
  <c r="AM35" i="10"/>
  <c r="BW34" i="10"/>
  <c r="BW35" i="10" s="1"/>
  <c r="BW36" i="10" s="1"/>
  <c r="BW37" i="10" s="1"/>
  <c r="BW38" i="10" s="1"/>
  <c r="BW39" i="10" s="1"/>
  <c r="BW40" i="10" s="1"/>
  <c r="BW41" i="10" s="1"/>
  <c r="BW42" i="10" s="1"/>
  <c r="BW43" i="10" s="1"/>
  <c r="C34" i="10"/>
  <c r="CO34" i="10" l="1"/>
  <c r="C35" i="10"/>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AM34" i="10"/>
</calcChain>
</file>

<file path=xl/sharedStrings.xml><?xml version="1.0" encoding="utf-8"?>
<sst xmlns="http://schemas.openxmlformats.org/spreadsheetml/2006/main" count="1211" uniqueCount="590">
  <si>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</si>
  <si>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</si>
  <si>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</si>
  <si>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</si>
  <si>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</si>
  <si>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</si>
  <si>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</si>
  <si>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</si>
  <si>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</si>
  <si>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</si>
  <si>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</si>
  <si>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</si>
  <si>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</si>
  <si>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</si>
  <si>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</si>
  <si>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</si>
  <si>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</si>
  <si>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</si>
  <si>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</si>
  <si>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</si>
  <si>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</si>
  <si>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</si>
  <si>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</si>
  <si>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</si>
  <si>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</si>
  <si>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</si>
  <si>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</si>
  <si>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</si>
  <si>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</si>
  <si>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</si>
  <si>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</si>
  <si>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</si>
  <si>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</si>
  <si>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</si>
  <si>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</si>
  <si>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</si>
  <si>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</si>
  <si>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</si>
  <si>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</si>
  <si>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</si>
  <si>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</si>
  <si>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</si>
  <si>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</si>
  <si>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</si>
  <si>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</si>
  <si>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</si>
  <si>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</si>
  <si>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</si>
  <si>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</si>
  <si>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</si>
  <si>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</si>
  <si>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</si>
  <si>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</si>
  <si>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</si>
  <si>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</si>
  <si>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</si>
  <si>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</si>
  <si>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</si>
  <si>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</si>
  <si>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</si>
  <si>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</si>
  <si>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</si>
  <si>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</si>
  <si>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</si>
  <si>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</si>
  <si>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</si>
  <si>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</si>
  <si>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</si>
  <si>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</si>
  <si>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</si>
  <si>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</si>
  <si>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</si>
  <si>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</si>
  <si>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</si>
  <si>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</si>
  <si>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</si>
  <si>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</si>
  <si>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</si>
  <si>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</si>
  <si>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</si>
  <si>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</si>
  <si>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</si>
  <si>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</si>
  <si>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</si>
  <si>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</si>
  <si>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</si>
  <si>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</si>
  <si>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</si>
  <si>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</si>
  <si>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</si>
  <si>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</si>
  <si>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</si>
  <si>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</si>
  <si>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</si>
  <si>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伊方町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</si>
  <si>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</si>
  <si>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</si>
  <si>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</si>
  <si>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</si>
  <si>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</si>
  <si>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</si>
  <si>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</si>
  <si>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</si>
  <si>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</si>
  <si>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</si>
  <si>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</si>
  <si>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</si>
  <si>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</si>
  <si>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</si>
  <si>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</si>
  <si>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</si>
  <si>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</si>
  <si>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</si>
  <si>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</si>
  <si>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</si>
  <si>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</si>
  <si>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</si>
  <si>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</si>
  <si>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</si>
  <si>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</si>
  <si>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</si>
  <si>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</si>
  <si>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</si>
  <si>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</si>
  <si>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</si>
  <si>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</si>
  <si>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</si>
  <si>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</si>
  <si>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</si>
  <si>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</si>
  <si>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</si>
  <si>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</si>
  <si>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</si>
  <si>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</si>
  <si>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</si>
  <si>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</si>
  <si>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</si>
  <si>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</si>
  <si>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</si>
  <si>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</si>
  <si>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</si>
  <si>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-4.0</t>
    <phoneticPr fontId="5"/>
  </si>
  <si>
    <t>基準財政需要額</t>
    <phoneticPr fontId="26"/>
  </si>
  <si>
    <t>うち日本人(％)</t>
    <phoneticPr fontId="5"/>
  </si>
  <si>
    <t>-4.2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</si>
  <si>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</si>
  <si>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</si>
  <si>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</si>
  <si>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</si>
  <si>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</si>
  <si>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</si>
  <si>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</si>
  <si>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</si>
  <si>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</si>
  <si>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</si>
  <si>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</si>
  <si>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</si>
  <si>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</si>
  <si>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</si>
  <si>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</si>
  <si>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</si>
  <si>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</si>
  <si>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</si>
  <si>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</si>
  <si>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</si>
  <si>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</si>
  <si>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</si>
  <si>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</si>
  <si>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</si>
  <si>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</si>
  <si>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</si>
  <si>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</si>
  <si>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</si>
  <si>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</si>
  <si>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</si>
  <si>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</si>
  <si>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</si>
  <si>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</si>
  <si>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</si>
  <si>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</si>
  <si>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</si>
  <si>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</si>
  <si>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</si>
  <si>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</si>
  <si>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</si>
  <si>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</si>
  <si>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</si>
  <si>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</si>
  <si>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</si>
  <si>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</si>
  <si>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</si>
  <si>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</si>
  <si>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</si>
  <si>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</si>
  <si>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</si>
  <si>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</si>
  <si>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</si>
  <si>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</si>
  <si>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</si>
  <si>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</si>
  <si>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</si>
  <si>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</si>
  <si>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</si>
  <si>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愛媛県伊方町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</si>
  <si>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</si>
  <si>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</si>
  <si>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</si>
  <si>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</si>
  <si>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</si>
  <si>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</si>
  <si>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</si>
  <si>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</si>
  <si>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</si>
  <si>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</si>
  <si>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</si>
  <si>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</si>
  <si>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</si>
  <si>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</si>
  <si>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</si>
  <si>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</si>
  <si>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</si>
  <si>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</si>
  <si>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</si>
  <si>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</si>
  <si>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</si>
  <si>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</si>
  <si>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</si>
  <si>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</si>
  <si>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</si>
  <si>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</si>
  <si>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</si>
  <si>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</si>
  <si>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</si>
  <si>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</si>
  <si>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</si>
  <si>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</si>
  <si>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</si>
  <si>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</si>
  <si>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</si>
  <si>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</si>
  <si>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</si>
  <si>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</si>
  <si>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</si>
  <si>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</si>
  <si>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</si>
  <si>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</si>
  <si>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</si>
  <si>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</si>
  <si>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</si>
  <si>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</si>
  <si>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</si>
  <si>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</si>
  <si>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</si>
  <si>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</si>
  <si>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</si>
  <si>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</si>
  <si>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</si>
  <si>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</si>
  <si>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</si>
  <si>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</si>
  <si>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</si>
  <si>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</si>
  <si>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</si>
  <si>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</si>
  <si>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</si>
  <si>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</si>
  <si>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</si>
  <si>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</si>
  <si>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</si>
  <si>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</si>
  <si>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</si>
  <si>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</si>
  <si>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</si>
  <si>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</si>
  <si>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</si>
  <si>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</si>
  <si>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</si>
  <si>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</si>
  <si>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</si>
  <si>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</si>
  <si>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</si>
  <si>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</si>
  <si>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</si>
  <si>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</si>
  <si>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</si>
  <si>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</si>
  <si>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</si>
  <si>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</si>
  <si>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</si>
  <si>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</si>
  <si>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</si>
  <si>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</si>
  <si>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</si>
  <si>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</si>
  <si>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</si>
  <si>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</si>
  <si>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</si>
  <si>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</si>
  <si>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</si>
  <si>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</si>
  <si>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</si>
  <si>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</si>
  <si>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</si>
  <si>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</si>
  <si>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</si>
  <si>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</si>
  <si>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</si>
  <si>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</si>
  <si>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</si>
  <si>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</si>
  <si>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</si>
  <si>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</si>
  <si>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</si>
  <si>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</si>
  <si>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</si>
  <si>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</si>
  <si>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</si>
  <si>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</si>
  <si>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</si>
  <si>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</si>
  <si>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</si>
  <si>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</si>
  <si>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</si>
  <si>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</si>
  <si>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</si>
  <si>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</si>
  <si>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</si>
  <si>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その他</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</si>
  <si>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</si>
  <si>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</si>
  <si>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</si>
  <si>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</si>
  <si>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</si>
  <si>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</si>
  <si>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</si>
  <si>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</si>
  <si>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</si>
  <si>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</si>
  <si>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</si>
  <si>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</si>
  <si>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</si>
  <si>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</si>
  <si>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</si>
  <si>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</si>
  <si>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</si>
  <si>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</si>
  <si>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</si>
  <si>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</si>
  <si>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</si>
  <si>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</si>
  <si>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</si>
  <si>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</si>
  <si>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</si>
  <si>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愛媛県伊方町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</si>
  <si>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</si>
  <si>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</si>
  <si>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</si>
  <si>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</si>
  <si>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</si>
  <si>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</si>
  <si>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</si>
  <si>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</si>
  <si>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</si>
  <si>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</si>
  <si>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</si>
  <si>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</si>
  <si>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</si>
  <si>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</si>
  <si>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</si>
  <si>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</si>
  <si>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</si>
  <si>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</si>
  <si>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</si>
  <si>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</si>
  <si>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</si>
  <si>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</si>
  <si>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</si>
  <si>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</si>
  <si>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</si>
  <si>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</si>
  <si>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</si>
  <si>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</si>
  <si>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</si>
  <si>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</si>
  <si>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</si>
  <si>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</si>
  <si>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</si>
  <si>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</si>
  <si>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</si>
  <si>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国民健康保険（直診）特別会計</t>
    <phoneticPr fontId="5"/>
  </si>
  <si>
    <t>後期高齢者医療保険特別会計</t>
    <phoneticPr fontId="5"/>
  </si>
  <si>
    <t>介護保険（保険）特別会計</t>
    <phoneticPr fontId="5"/>
  </si>
  <si>
    <t>介護保険（サービス）特別会計</t>
    <phoneticPr fontId="5"/>
  </si>
  <si>
    <t>水道事業会計</t>
    <phoneticPr fontId="5"/>
  </si>
  <si>
    <t>法適用企業</t>
    <phoneticPr fontId="5"/>
  </si>
  <si>
    <t>風力発電事業特別会計</t>
    <phoneticPr fontId="5"/>
  </si>
  <si>
    <t>法非適用企業</t>
    <phoneticPr fontId="5"/>
  </si>
  <si>
    <t>公共下水道事業特別会計</t>
    <phoneticPr fontId="5"/>
  </si>
  <si>
    <t>小規模下水道事業特別会計</t>
    <phoneticPr fontId="5"/>
  </si>
  <si>
    <t>特定地域生活排水処理事業特別会計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</si>
  <si>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</si>
  <si>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</si>
  <si>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</si>
  <si>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</si>
  <si>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</si>
  <si>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</si>
  <si>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</si>
  <si>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</si>
  <si>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</si>
  <si>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</si>
  <si>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</si>
  <si>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</si>
  <si>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</si>
  <si>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</si>
  <si>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</si>
  <si>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</si>
  <si>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</si>
  <si>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</si>
  <si>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</si>
  <si>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</si>
  <si>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</si>
  <si>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</si>
  <si>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</si>
  <si>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</si>
  <si>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</si>
  <si>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</si>
  <si>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</si>
  <si>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</si>
  <si>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</si>
  <si>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</si>
  <si>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</si>
  <si>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</si>
  <si>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</si>
  <si>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</si>
  <si>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</si>
  <si>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</si>
  <si>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</si>
  <si>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</si>
  <si>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</si>
  <si>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</si>
  <si>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</si>
  <si>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</si>
  <si>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</si>
  <si>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</si>
  <si>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</si>
  <si>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</si>
  <si>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</si>
  <si>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</si>
  <si>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</si>
  <si>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</si>
  <si>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</si>
  <si>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</si>
  <si>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</si>
  <si>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</si>
  <si>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</si>
  <si>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</si>
  <si>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</si>
  <si>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</si>
  <si>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</si>
  <si>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</si>
  <si>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</si>
  <si>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</si>
  <si>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</si>
  <si>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</si>
  <si>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</si>
  <si>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</si>
  <si>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</si>
  <si>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</si>
  <si>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</si>
  <si>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</si>
  <si>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</si>
  <si>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</si>
  <si>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</si>
  <si>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</si>
  <si>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</si>
  <si>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</si>
  <si>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</si>
  <si>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</si>
  <si>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</si>
  <si>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</si>
  <si>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</si>
  <si>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</si>
  <si>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</si>
  <si>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</si>
  <si>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</si>
  <si>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</si>
  <si>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</si>
  <si>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</si>
  <si>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</si>
  <si>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</si>
  <si>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</si>
  <si>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</si>
  <si>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</si>
  <si>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</si>
  <si>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</si>
  <si>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</si>
  <si>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</si>
  <si>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</si>
  <si>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</si>
  <si>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</si>
  <si>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</si>
  <si>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</si>
  <si>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</si>
  <si>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</si>
  <si>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</si>
  <si>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</si>
  <si>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</si>
  <si>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</si>
  <si>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</si>
  <si>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</si>
  <si>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</si>
  <si>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</si>
  <si>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</si>
  <si>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</si>
  <si>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</si>
  <si>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</si>
  <si>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</si>
  <si>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</si>
  <si>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</si>
  <si>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</si>
  <si>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</si>
  <si>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</si>
  <si>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</si>
  <si>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</si>
  <si>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</si>
  <si>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</si>
  <si>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</si>
  <si>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</si>
  <si>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</si>
  <si>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</si>
  <si>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</si>
  <si>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</si>
  <si>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</si>
  <si>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</si>
  <si>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</si>
  <si>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2.57</t>
  </si>
  <si>
    <t>▲ 3.63</t>
  </si>
  <si>
    <t>水道事業会計</t>
  </si>
  <si>
    <t>一般会計</t>
  </si>
  <si>
    <t>風力発電事業特別会計</t>
  </si>
  <si>
    <t>介護保険（保険）特別会計</t>
  </si>
  <si>
    <t>公共下水道事業特別会計</t>
  </si>
  <si>
    <t>小規模下水道事業特別会計</t>
  </si>
  <si>
    <t>特定地域生活排水処理事業特別会計</t>
  </si>
  <si>
    <t>国民健康保険（事業）特別会計</t>
  </si>
  <si>
    <t>その他会計（赤字）</t>
  </si>
  <si>
    <t>その他会計（黒字）</t>
  </si>
  <si>
    <t>R01</t>
    <phoneticPr fontId="5"/>
  </si>
  <si>
    <t>R02</t>
    <phoneticPr fontId="5"/>
  </si>
  <si>
    <t>R03</t>
    <phoneticPr fontId="5"/>
  </si>
  <si>
    <t>R04</t>
    <phoneticPr fontId="5"/>
  </si>
  <si>
    <t>R05</t>
    <phoneticPr fontId="5"/>
  </si>
  <si>
    <t>-</t>
    <phoneticPr fontId="2"/>
  </si>
  <si>
    <t>クリエイト伊方</t>
    <rPh sb="5" eb="7">
      <t>イカタ</t>
    </rPh>
    <phoneticPr fontId="2"/>
  </si>
  <si>
    <t>愛媛県市町総合事務組合(退職手当事業分)</t>
  </si>
  <si>
    <t>愛媛県市町総合事務組合(消防補償事業分)</t>
    <rPh sb="12" eb="14">
      <t>ショウボウ</t>
    </rPh>
    <rPh sb="14" eb="16">
      <t>ホショウ</t>
    </rPh>
    <phoneticPr fontId="2"/>
  </si>
  <si>
    <t>愛媛県市町総合事務組合(交通災害事業分)</t>
    <rPh sb="12" eb="14">
      <t>コウツウ</t>
    </rPh>
    <rPh sb="14" eb="16">
      <t>サイガイ</t>
    </rPh>
    <rPh sb="16" eb="18">
      <t>ジギョウ</t>
    </rPh>
    <phoneticPr fontId="2"/>
  </si>
  <si>
    <t>愛媛県市町総合事務組合(議員公務災害業分)</t>
    <rPh sb="12" eb="14">
      <t>ギイン</t>
    </rPh>
    <rPh sb="14" eb="16">
      <t>コウム</t>
    </rPh>
    <rPh sb="16" eb="18">
      <t>サイガイ</t>
    </rPh>
    <rPh sb="18" eb="19">
      <t>ギョウ</t>
    </rPh>
    <rPh sb="19" eb="20">
      <t>ブン</t>
    </rPh>
    <phoneticPr fontId="2"/>
  </si>
  <si>
    <t>愛媛県市町総合事務組合(共通経費分)</t>
    <rPh sb="12" eb="14">
      <t>キョウツウ</t>
    </rPh>
    <rPh sb="14" eb="16">
      <t>ケイヒ</t>
    </rPh>
    <rPh sb="16" eb="17">
      <t>ブン</t>
    </rPh>
    <phoneticPr fontId="2"/>
  </si>
  <si>
    <t>八幡浜地区施設事務組合（一般会計）</t>
    <rPh sb="0" eb="3">
      <t>ヤワタハマ</t>
    </rPh>
    <rPh sb="3" eb="5">
      <t>チク</t>
    </rPh>
    <rPh sb="5" eb="7">
      <t>シセツ</t>
    </rPh>
    <rPh sb="7" eb="9">
      <t>ジム</t>
    </rPh>
    <rPh sb="9" eb="11">
      <t>クミアイ</t>
    </rPh>
    <rPh sb="12" eb="14">
      <t>イッパン</t>
    </rPh>
    <rPh sb="14" eb="16">
      <t>カイケイ</t>
    </rPh>
    <phoneticPr fontId="2"/>
  </si>
  <si>
    <t>八幡浜地区施設事務組合（消防事業特別会計）</t>
    <rPh sb="0" eb="3">
      <t>ヤワタハマ</t>
    </rPh>
    <rPh sb="3" eb="5">
      <t>チク</t>
    </rPh>
    <rPh sb="5" eb="7">
      <t>シセツ</t>
    </rPh>
    <rPh sb="7" eb="9">
      <t>ジム</t>
    </rPh>
    <rPh sb="9" eb="11">
      <t>クミアイ</t>
    </rPh>
    <rPh sb="12" eb="14">
      <t>ショウボウ</t>
    </rPh>
    <rPh sb="14" eb="16">
      <t>ジギョウ</t>
    </rPh>
    <rPh sb="16" eb="18">
      <t>トクベツ</t>
    </rPh>
    <rPh sb="18" eb="20">
      <t>カイケイ</t>
    </rPh>
    <phoneticPr fontId="2"/>
  </si>
  <si>
    <t>八幡浜地区施設事務組合（し尿処理事業特別会計）</t>
    <rPh sb="0" eb="3">
      <t>ヤワタハマ</t>
    </rPh>
    <rPh sb="3" eb="5">
      <t>チク</t>
    </rPh>
    <rPh sb="5" eb="7">
      <t>シセツ</t>
    </rPh>
    <rPh sb="7" eb="9">
      <t>ジム</t>
    </rPh>
    <rPh sb="9" eb="11">
      <t>クミアイ</t>
    </rPh>
    <rPh sb="13" eb="14">
      <t>ニョウ</t>
    </rPh>
    <rPh sb="14" eb="16">
      <t>ショリ</t>
    </rPh>
    <rPh sb="16" eb="18">
      <t>ジギョウ</t>
    </rPh>
    <rPh sb="18" eb="20">
      <t>トクベツ</t>
    </rPh>
    <rPh sb="20" eb="22">
      <t>カイケイ</t>
    </rPh>
    <phoneticPr fontId="2"/>
  </si>
  <si>
    <t>八幡浜地区施設事務組合（特別養護老人ホーム事業特別会計）</t>
    <rPh sb="0" eb="3">
      <t>ヤワタハマ</t>
    </rPh>
    <rPh sb="3" eb="5">
      <t>チク</t>
    </rPh>
    <rPh sb="5" eb="7">
      <t>シセツ</t>
    </rPh>
    <rPh sb="7" eb="9">
      <t>ジム</t>
    </rPh>
    <rPh sb="9" eb="11">
      <t>クミアイ</t>
    </rPh>
    <rPh sb="12" eb="14">
      <t>トクベツ</t>
    </rPh>
    <rPh sb="14" eb="16">
      <t>ヨウゴ</t>
    </rPh>
    <rPh sb="16" eb="18">
      <t>ロウジン</t>
    </rPh>
    <rPh sb="21" eb="23">
      <t>ジギョウ</t>
    </rPh>
    <rPh sb="23" eb="25">
      <t>トクベツ</t>
    </rPh>
    <rPh sb="25" eb="27">
      <t>カイケイ</t>
    </rPh>
    <phoneticPr fontId="2"/>
  </si>
  <si>
    <t>八幡浜・大洲地区広域市町村圏組合（一般会計）</t>
  </si>
  <si>
    <t>八幡浜・大洲地区広域市町村圏組合（八幡浜・大洲地方拠点都市対策室特別会計）</t>
  </si>
  <si>
    <t>八幡浜・大洲地区広域市町村圏組合（運動公園特別会計）</t>
  </si>
  <si>
    <t>愛媛地方税滞納整理機構</t>
  </si>
  <si>
    <t>愛媛県後期高齢者医療広域連合（一般会計）</t>
  </si>
  <si>
    <t>愛媛県後期高齢者医療広域連合（後期高齢者医療特別会計）</t>
  </si>
  <si>
    <t>南予水道企業団</t>
  </si>
  <si>
    <t>-</t>
    <phoneticPr fontId="2"/>
  </si>
  <si>
    <t>振興基金</t>
    <rPh sb="0" eb="2">
      <t>シンコウ</t>
    </rPh>
    <rPh sb="2" eb="4">
      <t>キキン</t>
    </rPh>
    <phoneticPr fontId="5"/>
  </si>
  <si>
    <t>災害対策基金</t>
    <rPh sb="0" eb="2">
      <t>サイガイ</t>
    </rPh>
    <rPh sb="2" eb="4">
      <t>タイサク</t>
    </rPh>
    <rPh sb="4" eb="6">
      <t>キキン</t>
    </rPh>
    <phoneticPr fontId="2"/>
  </si>
  <si>
    <t>一般廃棄物最終処分場整備基金</t>
    <rPh sb="0" eb="2">
      <t>イッパン</t>
    </rPh>
    <rPh sb="2" eb="5">
      <t>ハイキブツ</t>
    </rPh>
    <rPh sb="5" eb="7">
      <t>サイシュウ</t>
    </rPh>
    <rPh sb="7" eb="10">
      <t>ショブンジョウ</t>
    </rPh>
    <rPh sb="10" eb="12">
      <t>セイビ</t>
    </rPh>
    <rPh sb="12" eb="14">
      <t>キキン</t>
    </rPh>
    <phoneticPr fontId="2"/>
  </si>
  <si>
    <t>ふるさとづくり自治活動推進基金</t>
    <rPh sb="7" eb="9">
      <t>ジチ</t>
    </rPh>
    <rPh sb="9" eb="11">
      <t>カツドウ</t>
    </rPh>
    <rPh sb="11" eb="13">
      <t>スイシン</t>
    </rPh>
    <rPh sb="13" eb="15">
      <t>キキン</t>
    </rPh>
    <phoneticPr fontId="2"/>
  </si>
  <si>
    <t>愛媛県市町総合事務組合(自治会館事業分)</t>
    <phoneticPr fontId="2"/>
  </si>
  <si>
    <t>電源交付金鳥津道路新設基金</t>
    <rPh sb="0" eb="2">
      <t>デンゲン</t>
    </rPh>
    <rPh sb="2" eb="5">
      <t>コウフキン</t>
    </rPh>
    <rPh sb="5" eb="6">
      <t>トリ</t>
    </rPh>
    <rPh sb="6" eb="7">
      <t>ツ</t>
    </rPh>
    <rPh sb="7" eb="9">
      <t>ドウロ</t>
    </rPh>
    <rPh sb="9" eb="11">
      <t>シンセツ</t>
    </rPh>
    <rPh sb="11" eb="13">
      <t>キキン</t>
    </rPh>
    <phoneticPr fontId="2"/>
  </si>
  <si>
    <t>八幡浜地区総合事務組合（一次救急休日・夜間診療所事業特別会計）</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</si>
  <si>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</si>
  <si>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</si>
  <si>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</si>
  <si>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</si>
  <si>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</si>
  <si>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</si>
  <si>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においては将来負担額を充当可能財源等が上回ったため、数字に表れず、実質公債費比率においても地方債の新規抑制や償還終了等の影響により、6.5％と類似団体平均を下回っており、今後も綿密な中長期財政計画を樹立し、当該年度の起債額を判断し、現在の水準以下に抑えるよう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</si>
  <si>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</si>
  <si>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</si>
  <si>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</si>
  <si>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においては将来負担額を充当可能財源等が上回ったため数字に表れず、有形固定資産減価償却率においても57.6％と類似団体等と比較して低い水準にあり、今後もR7年度作成する第三次伊方町総合計画及び公共施設等総合管理計画により、計画的に更新等を実施し、財政の健全化に努める。
　公共施設の管理については、必要性、対策の内容や時期を再検討し、必要性が認められる施設については、機能転換、用途変更や複合化、集約化を図るとともに、必要性が認められない施設については廃止・撤去を進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</si>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</sst>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7" fillId="0" borderId="40" xfId="16" applyFont="1" applyFill="1" applyBorder="1" applyAlignment="1" applyProtection="1">
      <alignment horizontal="left" vertical="top" wrapText="1"/>
      <protection locked="0"/>
    </xf>
    <xf numFmtId="0" fontId="17" fillId="0" borderId="56" xfId="16" applyFont="1" applyFill="1" applyBorder="1" applyAlignment="1" applyProtection="1">
      <alignment horizontal="left" vertical="top" wrapText="1"/>
      <protection locked="0"/>
    </xf>
    <xf numFmtId="0" fontId="17" fillId="0" borderId="37" xfId="16" applyFont="1" applyFill="1" applyBorder="1" applyAlignment="1" applyProtection="1">
      <alignment horizontal="left" vertical="top" wrapText="1"/>
      <protection locked="0"/>
    </xf>
    <xf numFmtId="0" fontId="17" fillId="0" borderId="38" xfId="16" applyFont="1" applyFill="1" applyBorder="1" applyAlignment="1" applyProtection="1">
      <alignment horizontal="left" vertical="top" wrapText="1"/>
      <protection locked="0"/>
    </xf>
    <xf numFmtId="0" fontId="17" fillId="0" borderId="0" xfId="16" applyFont="1" applyFill="1" applyAlignment="1" applyProtection="1">
      <alignment horizontal="left" vertical="top" wrapText="1"/>
      <protection locked="0"/>
    </xf>
    <xf numFmtId="0" fontId="17" fillId="0" borderId="65" xfId="16" applyFont="1" applyFill="1" applyBorder="1" applyAlignment="1" applyProtection="1">
      <alignment horizontal="left" vertical="top" wrapText="1"/>
      <protection locked="0"/>
    </xf>
    <xf numFmtId="0" fontId="17" fillId="0" borderId="51" xfId="16" applyFont="1" applyFill="1" applyBorder="1" applyAlignment="1" applyProtection="1">
      <alignment horizontal="left" vertical="top" wrapText="1"/>
      <protection locked="0"/>
    </xf>
    <xf numFmtId="0" fontId="17" fillId="0" borderId="12" xfId="16" applyFont="1" applyFill="1" applyBorder="1" applyAlignment="1" applyProtection="1">
      <alignment horizontal="left" vertical="top" wrapText="1"/>
      <protection locked="0"/>
    </xf>
    <xf numFmtId="0" fontId="17" fillId="0" borderId="41" xfId="16" applyFont="1" applyFill="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F86C702-7CEB-4D40-82B1-084CD015BBB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C10B-4FD1-82EB-881361D136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142602</c:v>
                </c:pt>
                <c:pt idx="1">
                  <c:v>229864</c:v>
                </c:pt>
                <c:pt idx="2">
                  <c:v>147165</c:v>
                </c:pt>
                <c:pt idx="3">
                  <c:v>234095</c:v>
                </c:pt>
                <c:pt idx="4">
                  <c:v>350811</c:v>
                </c:pt>
              </c:numCache>
            </c:numRef>
          </c:val>
          <c:smooth val="0"/>
          <c:extLst>
            <c:ext xmlns:c16="http://schemas.microsoft.com/office/drawing/2014/chart" uri="{C3380CC4-5D6E-409C-BE32-E72D297353CC}">
              <c16:uniqueId val="{00000001-C10B-4FD1-82EB-881361D1362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9.4700000000000006</c:v>
                </c:pt>
                <c:pt idx="1">
                  <c:v>13.83</c:v>
                </c:pt>
                <c:pt idx="2">
                  <c:v>21.6</c:v>
                </c:pt>
                <c:pt idx="3">
                  <c:v>4.68</c:v>
                </c:pt>
                <c:pt idx="4">
                  <c:v>5.45</c:v>
                </c:pt>
              </c:numCache>
            </c:numRef>
          </c:val>
          <c:extLst>
            <c:ext xmlns:c16="http://schemas.microsoft.com/office/drawing/2014/chart" uri="{C3380CC4-5D6E-409C-BE32-E72D297353CC}">
              <c16:uniqueId val="{00000000-16D2-450A-A0CB-12F0ADCC727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75.19</c:v>
                </c:pt>
                <c:pt idx="1">
                  <c:v>82.27</c:v>
                </c:pt>
                <c:pt idx="2">
                  <c:v>94.92</c:v>
                </c:pt>
                <c:pt idx="3">
                  <c:v>108.72</c:v>
                </c:pt>
                <c:pt idx="4">
                  <c:v>106.46</c:v>
                </c:pt>
              </c:numCache>
            </c:numRef>
          </c:val>
          <c:extLst>
            <c:ext xmlns:c16="http://schemas.microsoft.com/office/drawing/2014/chart" uri="{C3380CC4-5D6E-409C-BE32-E72D297353CC}">
              <c16:uniqueId val="{00000001-16D2-450A-A0CB-12F0ADCC727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c:v>
                </c:pt>
                <c:pt idx="1">
                  <c:v>13</c:v>
                </c:pt>
                <c:pt idx="2">
                  <c:v>23.95</c:v>
                </c:pt>
                <c:pt idx="3">
                  <c:v>-2.57</c:v>
                </c:pt>
                <c:pt idx="4">
                  <c:v>-3.63</c:v>
                </c:pt>
              </c:numCache>
            </c:numRef>
          </c:val>
          <c:smooth val="0"/>
          <c:extLst>
            <c:ext xmlns:c16="http://schemas.microsoft.com/office/drawing/2014/chart" uri="{C3380CC4-5D6E-409C-BE32-E72D297353CC}">
              <c16:uniqueId val="{00000002-16D2-450A-A0CB-12F0ADCC727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1.53</c:v>
                </c:pt>
                <c:pt idx="2">
                  <c:v>#N/A</c:v>
                </c:pt>
                <c:pt idx="3">
                  <c:v>1.01</c:v>
                </c:pt>
                <c:pt idx="4">
                  <c:v>#N/A</c:v>
                </c:pt>
                <c:pt idx="5">
                  <c:v>0</c:v>
                </c:pt>
                <c:pt idx="6">
                  <c:v>#N/A</c:v>
                </c:pt>
                <c:pt idx="7">
                  <c:v>0</c:v>
                </c:pt>
                <c:pt idx="8">
                  <c:v>#N/A</c:v>
                </c:pt>
                <c:pt idx="9">
                  <c:v>0</c:v>
                </c:pt>
              </c:numCache>
            </c:numRef>
          </c:val>
          <c:extLst>
            <c:ext xmlns:c16="http://schemas.microsoft.com/office/drawing/2014/chart" uri="{C3380CC4-5D6E-409C-BE32-E72D297353CC}">
              <c16:uniqueId val="{00000000-D22A-47A9-BC72-FF9DEAEF5C8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22A-47A9-BC72-FF9DEAEF5C87}"/>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0.98</c:v>
                </c:pt>
                <c:pt idx="2">
                  <c:v>#N/A</c:v>
                </c:pt>
                <c:pt idx="3">
                  <c:v>1.47</c:v>
                </c:pt>
                <c:pt idx="4">
                  <c:v>#N/A</c:v>
                </c:pt>
                <c:pt idx="5">
                  <c:v>1.2</c:v>
                </c:pt>
                <c:pt idx="6">
                  <c:v>#N/A</c:v>
                </c:pt>
                <c:pt idx="7">
                  <c:v>0.72</c:v>
                </c:pt>
                <c:pt idx="8">
                  <c:v>#N/A</c:v>
                </c:pt>
                <c:pt idx="9">
                  <c:v>0.08</c:v>
                </c:pt>
              </c:numCache>
            </c:numRef>
          </c:val>
          <c:extLst>
            <c:ext xmlns:c16="http://schemas.microsoft.com/office/drawing/2014/chart" uri="{C3380CC4-5D6E-409C-BE32-E72D297353CC}">
              <c16:uniqueId val="{00000002-D22A-47A9-BC72-FF9DEAEF5C87}"/>
            </c:ext>
          </c:extLst>
        </c:ser>
        <c:ser>
          <c:idx val="3"/>
          <c:order val="3"/>
          <c:tx>
            <c:strRef>
              <c:f>データシート!$A$30</c:f>
              <c:strCache>
                <c:ptCount val="1"/>
                <c:pt idx="0">
                  <c:v>特定地域生活排水処理事業特別会計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0.14000000000000001</c:v>
                </c:pt>
              </c:numCache>
            </c:numRef>
          </c:val>
          <c:extLst>
            <c:ext xmlns:c16="http://schemas.microsoft.com/office/drawing/2014/chart" uri="{C3380CC4-5D6E-409C-BE32-E72D297353CC}">
              <c16:uniqueId val="{00000003-D22A-47A9-BC72-FF9DEAEF5C87}"/>
            </c:ext>
          </c:extLst>
        </c:ser>
        <c:ser>
          <c:idx val="4"/>
          <c:order val="4"/>
          <c:tx>
            <c:strRef>
              <c:f>データシート!$A$31</c:f>
              <c:strCache>
                <c:ptCount val="1"/>
                <c:pt idx="0">
                  <c:v>小規模下水道事業特別会計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0.18</c:v>
                </c:pt>
              </c:numCache>
            </c:numRef>
          </c:val>
          <c:extLst>
            <c:ext xmlns:c16="http://schemas.microsoft.com/office/drawing/2014/chart" uri="{C3380CC4-5D6E-409C-BE32-E72D297353CC}">
              <c16:uniqueId val="{00000004-D22A-47A9-BC72-FF9DEAEF5C87}"/>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0.04</c:v>
                </c:pt>
                <c:pt idx="6">
                  <c:v>#N/A</c:v>
                </c:pt>
                <c:pt idx="7">
                  <c:v>0</c:v>
                </c:pt>
                <c:pt idx="8">
                  <c:v>#N/A</c:v>
                </c:pt>
                <c:pt idx="9">
                  <c:v>0.39</c:v>
                </c:pt>
              </c:numCache>
            </c:numRef>
          </c:val>
          <c:extLst>
            <c:ext xmlns:c16="http://schemas.microsoft.com/office/drawing/2014/chart" uri="{C3380CC4-5D6E-409C-BE32-E72D297353CC}">
              <c16:uniqueId val="{00000005-D22A-47A9-BC72-FF9DEAEF5C87}"/>
            </c:ext>
          </c:extLst>
        </c:ser>
        <c:ser>
          <c:idx val="6"/>
          <c:order val="6"/>
          <c:tx>
            <c:strRef>
              <c:f>データシート!$A$33</c:f>
              <c:strCache>
                <c:ptCount val="1"/>
                <c:pt idx="0">
                  <c:v>介護保険（保険）特別会計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0.15</c:v>
                </c:pt>
                <c:pt idx="2">
                  <c:v>#N/A</c:v>
                </c:pt>
                <c:pt idx="3">
                  <c:v>0.83</c:v>
                </c:pt>
                <c:pt idx="4">
                  <c:v>#N/A</c:v>
                </c:pt>
                <c:pt idx="5">
                  <c:v>0.76</c:v>
                </c:pt>
                <c:pt idx="6">
                  <c:v>#N/A</c:v>
                </c:pt>
                <c:pt idx="7">
                  <c:v>1</c:v>
                </c:pt>
                <c:pt idx="8">
                  <c:v>#N/A</c:v>
                </c:pt>
                <c:pt idx="9">
                  <c:v>0.42</c:v>
                </c:pt>
              </c:numCache>
            </c:numRef>
          </c:val>
          <c:extLst>
            <c:ext xmlns:c16="http://schemas.microsoft.com/office/drawing/2014/chart" uri="{C3380CC4-5D6E-409C-BE32-E72D297353CC}">
              <c16:uniqueId val="{00000006-D22A-47A9-BC72-FF9DEAEF5C87}"/>
            </c:ext>
          </c:extLst>
        </c:ser>
        <c:ser>
          <c:idx val="7"/>
          <c:order val="7"/>
          <c:tx>
            <c:strRef>
              <c:f>データシート!$A$34</c:f>
              <c:strCache>
                <c:ptCount val="1"/>
                <c:pt idx="0">
                  <c:v>風力発電事業特別会計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0.38</c:v>
                </c:pt>
                <c:pt idx="2">
                  <c:v>#N/A</c:v>
                </c:pt>
                <c:pt idx="3">
                  <c:v>0.59</c:v>
                </c:pt>
                <c:pt idx="4">
                  <c:v>#N/A</c:v>
                </c:pt>
                <c:pt idx="5">
                  <c:v>0.69</c:v>
                </c:pt>
                <c:pt idx="6">
                  <c:v>#N/A</c:v>
                </c:pt>
                <c:pt idx="7">
                  <c:v>0.88</c:v>
                </c:pt>
                <c:pt idx="8">
                  <c:v>#N/A</c:v>
                </c:pt>
                <c:pt idx="9">
                  <c:v>0.69</c:v>
                </c:pt>
              </c:numCache>
            </c:numRef>
          </c:val>
          <c:extLst>
            <c:ext xmlns:c16="http://schemas.microsoft.com/office/drawing/2014/chart" uri="{C3380CC4-5D6E-409C-BE32-E72D297353CC}">
              <c16:uniqueId val="{00000007-D22A-47A9-BC72-FF9DEAEF5C8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9.4600000000000009</c:v>
                </c:pt>
                <c:pt idx="2">
                  <c:v>#N/A</c:v>
                </c:pt>
                <c:pt idx="3">
                  <c:v>13.83</c:v>
                </c:pt>
                <c:pt idx="4">
                  <c:v>#N/A</c:v>
                </c:pt>
                <c:pt idx="5">
                  <c:v>21.59</c:v>
                </c:pt>
                <c:pt idx="6">
                  <c:v>#N/A</c:v>
                </c:pt>
                <c:pt idx="7">
                  <c:v>4.67</c:v>
                </c:pt>
                <c:pt idx="8">
                  <c:v>#N/A</c:v>
                </c:pt>
                <c:pt idx="9">
                  <c:v>5.44</c:v>
                </c:pt>
              </c:numCache>
            </c:numRef>
          </c:val>
          <c:extLst>
            <c:ext xmlns:c16="http://schemas.microsoft.com/office/drawing/2014/chart" uri="{C3380CC4-5D6E-409C-BE32-E72D297353CC}">
              <c16:uniqueId val="{00000008-D22A-47A9-BC72-FF9DEAEF5C8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3.31</c:v>
                </c:pt>
                <c:pt idx="2">
                  <c:v>#N/A</c:v>
                </c:pt>
                <c:pt idx="3">
                  <c:v>3.83</c:v>
                </c:pt>
                <c:pt idx="4">
                  <c:v>#N/A</c:v>
                </c:pt>
                <c:pt idx="5">
                  <c:v>4.92</c:v>
                </c:pt>
                <c:pt idx="6">
                  <c:v>#N/A</c:v>
                </c:pt>
                <c:pt idx="7">
                  <c:v>6.29</c:v>
                </c:pt>
                <c:pt idx="8">
                  <c:v>#N/A</c:v>
                </c:pt>
                <c:pt idx="9">
                  <c:v>7.36</c:v>
                </c:pt>
              </c:numCache>
            </c:numRef>
          </c:val>
          <c:extLst>
            <c:ext xmlns:c16="http://schemas.microsoft.com/office/drawing/2014/chart" uri="{C3380CC4-5D6E-409C-BE32-E72D297353CC}">
              <c16:uniqueId val="{00000009-D22A-47A9-BC72-FF9DEAEF5C8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925</c:v>
                </c:pt>
                <c:pt idx="5">
                  <c:v>891</c:v>
                </c:pt>
                <c:pt idx="8">
                  <c:v>862</c:v>
                </c:pt>
                <c:pt idx="11">
                  <c:v>805</c:v>
                </c:pt>
                <c:pt idx="14">
                  <c:v>755</c:v>
                </c:pt>
              </c:numCache>
            </c:numRef>
          </c:val>
          <c:extLst>
            <c:ext xmlns:c16="http://schemas.microsoft.com/office/drawing/2014/chart" uri="{C3380CC4-5D6E-409C-BE32-E72D297353CC}">
              <c16:uniqueId val="{00000000-B616-4C44-8EFD-1589753004B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616-4C44-8EFD-1589753004B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c:v>
                </c:pt>
                <c:pt idx="3">
                  <c:v>5</c:v>
                </c:pt>
                <c:pt idx="6">
                  <c:v>2</c:v>
                </c:pt>
                <c:pt idx="9">
                  <c:v>0</c:v>
                </c:pt>
                <c:pt idx="12">
                  <c:v>0</c:v>
                </c:pt>
              </c:numCache>
            </c:numRef>
          </c:val>
          <c:extLst>
            <c:ext xmlns:c16="http://schemas.microsoft.com/office/drawing/2014/chart" uri="{C3380CC4-5D6E-409C-BE32-E72D297353CC}">
              <c16:uniqueId val="{00000002-B616-4C44-8EFD-1589753004B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1</c:v>
                </c:pt>
                <c:pt idx="6">
                  <c:v>13</c:v>
                </c:pt>
                <c:pt idx="9">
                  <c:v>22</c:v>
                </c:pt>
                <c:pt idx="12">
                  <c:v>22</c:v>
                </c:pt>
              </c:numCache>
            </c:numRef>
          </c:val>
          <c:extLst>
            <c:ext xmlns:c16="http://schemas.microsoft.com/office/drawing/2014/chart" uri="{C3380CC4-5D6E-409C-BE32-E72D297353CC}">
              <c16:uniqueId val="{00000003-B616-4C44-8EFD-1589753004B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204</c:v>
                </c:pt>
                <c:pt idx="3">
                  <c:v>192</c:v>
                </c:pt>
                <c:pt idx="6">
                  <c:v>183</c:v>
                </c:pt>
                <c:pt idx="9">
                  <c:v>166</c:v>
                </c:pt>
                <c:pt idx="12">
                  <c:v>170</c:v>
                </c:pt>
              </c:numCache>
            </c:numRef>
          </c:val>
          <c:extLst>
            <c:ext xmlns:c16="http://schemas.microsoft.com/office/drawing/2014/chart" uri="{C3380CC4-5D6E-409C-BE32-E72D297353CC}">
              <c16:uniqueId val="{00000004-B616-4C44-8EFD-1589753004B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16-4C44-8EFD-1589753004B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616-4C44-8EFD-1589753004B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948</c:v>
                </c:pt>
                <c:pt idx="3">
                  <c:v>922</c:v>
                </c:pt>
                <c:pt idx="6">
                  <c:v>950</c:v>
                </c:pt>
                <c:pt idx="9">
                  <c:v>942</c:v>
                </c:pt>
                <c:pt idx="12">
                  <c:v>892</c:v>
                </c:pt>
              </c:numCache>
            </c:numRef>
          </c:val>
          <c:extLst>
            <c:ext xmlns:c16="http://schemas.microsoft.com/office/drawing/2014/chart" uri="{C3380CC4-5D6E-409C-BE32-E72D297353CC}">
              <c16:uniqueId val="{00000007-B616-4C44-8EFD-1589753004B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234</c:v>
                </c:pt>
                <c:pt idx="2">
                  <c:v>#N/A</c:v>
                </c:pt>
                <c:pt idx="3">
                  <c:v>#N/A</c:v>
                </c:pt>
                <c:pt idx="4">
                  <c:v>229</c:v>
                </c:pt>
                <c:pt idx="5">
                  <c:v>#N/A</c:v>
                </c:pt>
                <c:pt idx="6">
                  <c:v>#N/A</c:v>
                </c:pt>
                <c:pt idx="7">
                  <c:v>286</c:v>
                </c:pt>
                <c:pt idx="8">
                  <c:v>#N/A</c:v>
                </c:pt>
                <c:pt idx="9">
                  <c:v>#N/A</c:v>
                </c:pt>
                <c:pt idx="10">
                  <c:v>325</c:v>
                </c:pt>
                <c:pt idx="11">
                  <c:v>#N/A</c:v>
                </c:pt>
                <c:pt idx="12">
                  <c:v>#N/A</c:v>
                </c:pt>
                <c:pt idx="13">
                  <c:v>329</c:v>
                </c:pt>
                <c:pt idx="14">
                  <c:v>#N/A</c:v>
                </c:pt>
              </c:numCache>
            </c:numRef>
          </c:val>
          <c:smooth val="0"/>
          <c:extLst>
            <c:ext xmlns:c16="http://schemas.microsoft.com/office/drawing/2014/chart" uri="{C3380CC4-5D6E-409C-BE32-E72D297353CC}">
              <c16:uniqueId val="{00000008-B616-4C44-8EFD-1589753004B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8364</c:v>
                </c:pt>
                <c:pt idx="5">
                  <c:v>7883</c:v>
                </c:pt>
                <c:pt idx="8">
                  <c:v>7440</c:v>
                </c:pt>
                <c:pt idx="11">
                  <c:v>6812</c:v>
                </c:pt>
                <c:pt idx="14">
                  <c:v>6434</c:v>
                </c:pt>
              </c:numCache>
            </c:numRef>
          </c:val>
          <c:extLst>
            <c:ext xmlns:c16="http://schemas.microsoft.com/office/drawing/2014/chart" uri="{C3380CC4-5D6E-409C-BE32-E72D297353CC}">
              <c16:uniqueId val="{00000000-C9B2-4951-AE3B-46BC4B1222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155</c:v>
                </c:pt>
                <c:pt idx="5">
                  <c:v>138</c:v>
                </c:pt>
                <c:pt idx="8">
                  <c:v>121</c:v>
                </c:pt>
                <c:pt idx="11">
                  <c:v>103</c:v>
                </c:pt>
                <c:pt idx="14">
                  <c:v>89</c:v>
                </c:pt>
              </c:numCache>
            </c:numRef>
          </c:val>
          <c:extLst>
            <c:ext xmlns:c16="http://schemas.microsoft.com/office/drawing/2014/chart" uri="{C3380CC4-5D6E-409C-BE32-E72D297353CC}">
              <c16:uniqueId val="{00000001-C9B2-4951-AE3B-46BC4B1222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10085</c:v>
                </c:pt>
                <c:pt idx="5">
                  <c:v>10594</c:v>
                </c:pt>
                <c:pt idx="8">
                  <c:v>11562</c:v>
                </c:pt>
                <c:pt idx="11">
                  <c:v>12449</c:v>
                </c:pt>
                <c:pt idx="14">
                  <c:v>11873</c:v>
                </c:pt>
              </c:numCache>
            </c:numRef>
          </c:val>
          <c:extLst>
            <c:ext xmlns:c16="http://schemas.microsoft.com/office/drawing/2014/chart" uri="{C3380CC4-5D6E-409C-BE32-E72D297353CC}">
              <c16:uniqueId val="{00000002-C9B2-4951-AE3B-46BC4B1222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9B2-4951-AE3B-46BC4B1222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9B2-4951-AE3B-46BC4B1222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B2-4951-AE3B-46BC4B1222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952</c:v>
                </c:pt>
                <c:pt idx="3">
                  <c:v>936</c:v>
                </c:pt>
                <c:pt idx="6">
                  <c:v>841</c:v>
                </c:pt>
                <c:pt idx="9">
                  <c:v>848</c:v>
                </c:pt>
                <c:pt idx="12">
                  <c:v>783</c:v>
                </c:pt>
              </c:numCache>
            </c:numRef>
          </c:val>
          <c:extLst>
            <c:ext xmlns:c16="http://schemas.microsoft.com/office/drawing/2014/chart" uri="{C3380CC4-5D6E-409C-BE32-E72D297353CC}">
              <c16:uniqueId val="{00000006-C9B2-4951-AE3B-46BC4B1222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90</c:v>
                </c:pt>
                <c:pt idx="3">
                  <c:v>207</c:v>
                </c:pt>
                <c:pt idx="6">
                  <c:v>191</c:v>
                </c:pt>
                <c:pt idx="9">
                  <c:v>165</c:v>
                </c:pt>
                <c:pt idx="12">
                  <c:v>161</c:v>
                </c:pt>
              </c:numCache>
            </c:numRef>
          </c:val>
          <c:extLst>
            <c:ext xmlns:c16="http://schemas.microsoft.com/office/drawing/2014/chart" uri="{C3380CC4-5D6E-409C-BE32-E72D297353CC}">
              <c16:uniqueId val="{00000007-C9B2-4951-AE3B-46BC4B1222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2362</c:v>
                </c:pt>
                <c:pt idx="3">
                  <c:v>2232</c:v>
                </c:pt>
                <c:pt idx="6">
                  <c:v>2096</c:v>
                </c:pt>
                <c:pt idx="9">
                  <c:v>2090</c:v>
                </c:pt>
                <c:pt idx="12">
                  <c:v>1733</c:v>
                </c:pt>
              </c:numCache>
            </c:numRef>
          </c:val>
          <c:extLst>
            <c:ext xmlns:c16="http://schemas.microsoft.com/office/drawing/2014/chart" uri="{C3380CC4-5D6E-409C-BE32-E72D297353CC}">
              <c16:uniqueId val="{00000008-C9B2-4951-AE3B-46BC4B1222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72</c:v>
                </c:pt>
                <c:pt idx="3">
                  <c:v>136</c:v>
                </c:pt>
                <c:pt idx="6">
                  <c:v>103</c:v>
                </c:pt>
                <c:pt idx="9">
                  <c:v>73</c:v>
                </c:pt>
                <c:pt idx="12">
                  <c:v>69</c:v>
                </c:pt>
              </c:numCache>
            </c:numRef>
          </c:val>
          <c:extLst>
            <c:ext xmlns:c16="http://schemas.microsoft.com/office/drawing/2014/chart" uri="{C3380CC4-5D6E-409C-BE32-E72D297353CC}">
              <c16:uniqueId val="{00000009-C9B2-4951-AE3B-46BC4B1222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9506</c:v>
                </c:pt>
                <c:pt idx="3">
                  <c:v>9005</c:v>
                </c:pt>
                <c:pt idx="6">
                  <c:v>8660</c:v>
                </c:pt>
                <c:pt idx="9">
                  <c:v>7959</c:v>
                </c:pt>
                <c:pt idx="12">
                  <c:v>7575</c:v>
                </c:pt>
              </c:numCache>
            </c:numRef>
          </c:val>
          <c:extLst>
            <c:ext xmlns:c16="http://schemas.microsoft.com/office/drawing/2014/chart" uri="{C3380CC4-5D6E-409C-BE32-E72D297353CC}">
              <c16:uniqueId val="{0000000A-C9B2-4951-AE3B-46BC4B12222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9B2-4951-AE3B-46BC4B12222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5307</c:v>
                </c:pt>
                <c:pt idx="1">
                  <c:v>6107</c:v>
                </c:pt>
                <c:pt idx="2">
                  <c:v>5870</c:v>
                </c:pt>
              </c:numCache>
            </c:numRef>
          </c:val>
          <c:extLst>
            <c:ext xmlns:c16="http://schemas.microsoft.com/office/drawing/2014/chart" uri="{C3380CC4-5D6E-409C-BE32-E72D297353CC}">
              <c16:uniqueId val="{00000000-2461-4022-9D11-FCDD62907C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941</c:v>
                </c:pt>
                <c:pt idx="1">
                  <c:v>941</c:v>
                </c:pt>
                <c:pt idx="2">
                  <c:v>592</c:v>
                </c:pt>
              </c:numCache>
            </c:numRef>
          </c:val>
          <c:extLst>
            <c:ext xmlns:c16="http://schemas.microsoft.com/office/drawing/2014/chart" uri="{C3380CC4-5D6E-409C-BE32-E72D297353CC}">
              <c16:uniqueId val="{00000001-2461-4022-9D11-FCDD62907C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7612</c:v>
                </c:pt>
                <c:pt idx="1">
                  <c:v>7537</c:v>
                </c:pt>
                <c:pt idx="2">
                  <c:v>7528</c:v>
                </c:pt>
              </c:numCache>
            </c:numRef>
          </c:val>
          <c:extLst>
            <c:ext xmlns:c16="http://schemas.microsoft.com/office/drawing/2014/chart" uri="{C3380CC4-5D6E-409C-BE32-E72D297353CC}">
              <c16:uniqueId val="{00000002-2461-4022-9D11-FCDD62907C1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{B23E8B3A-CF8D-40EE-8D99-060EC2F46499}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121-43AC-BCD3-51D0CD9D426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{62FDBE08-3C14-476B-A655-472DC5A2721B}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121-43AC-BCD3-51D0CD9D426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{F674FF0B-A14E-40FC-A042-A74AFF9540F8}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121-43AC-BCD3-51D0CD9D426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{A4501C69-FDC6-474F-8884-968566A9377C}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121-43AC-BCD3-51D0CD9D426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{E051B938-677F-4AF3-BF5F-AF5BF575F27C}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121-43AC-BCD3-51D0CD9D426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{6827E5ED-DFDA-493F-B16D-EB6F89121A98}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121-43AC-BCD3-51D0CD9D426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{34DBB198-5EDC-41C9-AA23-DDCF0D9BE5FA}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121-43AC-BCD3-51D0CD9D426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{5322DBA6-1387-44D0-AADA-6D23A49543D3}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121-43AC-BCD3-51D0CD9D426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{80A47A4C-32B0-4F14-BDEF-CF5AA8D9EEE6}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121-43AC-BCD3-51D0CD9D426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55.5</c:v>
                </c:pt>
                <c:pt idx="8">
                  <c:v>56</c:v>
                </c:pt>
                <c:pt idx="16">
                  <c:v>57.6</c:v>
                </c:pt>
                <c:pt idx="24">
                  <c:v>57.5</c:v>
                </c:pt>
                <c:pt idx="32">
                  <c:v>57.6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121-43AC-BCD3-51D0CD9D426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{C8E98658-B142-4486-9772-20E52461FB68}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121-43AC-BCD3-51D0CD9D426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{ABB1BEDA-114A-42CF-A0DC-9C3E72D3C979}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121-43AC-BCD3-51D0CD9D426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{8600E128-D8EC-49B8-BF09-4680DA5BC51B}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121-43AC-BCD3-51D0CD9D426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{D066C1CD-4B79-4B1B-AFD9-E305F7D35B8A}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121-43AC-BCD3-51D0CD9D426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{E9D0FFD5-E419-45A8-BF19-EF247C549EC0}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121-43AC-BCD3-51D0CD9D426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{F395BF67-5DC6-4C91-9780-2C3035C9FDCA}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121-43AC-BCD3-51D0CD9D426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{D5D12656-0BC2-406C-8DEA-3A7A70C2F7DD}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121-43AC-BCD3-51D0CD9D426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{E67EB9EA-9440-4E3A-84D2-3D94DB7FC4D3}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121-43AC-BCD3-51D0CD9D426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{6E105B6C-8FE1-4378-8220-DD71A2821092}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121-43AC-BCD3-51D0CD9D426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121-43AC-BCD3-51D0CD9D4268}"/>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{29755EBB-4A5D-487C-B26F-DA74B657FAAD}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6DC-426D-8E98-493F19760A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{E15777E1-544D-41CE-80BC-548E0209E0B5}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6DC-426D-8E98-493F19760A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{0C2925A0-E386-438C-97BD-B38D5678D400}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6DC-426D-8E98-493F19760A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{901B2E7F-916A-421A-9E2A-D73B13A49E46}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6DC-426D-8E98-493F19760A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{736CC0AB-A5B3-4FC7-91F9-EDB1CD8A5D5D}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6DC-426D-8E98-493F19760AE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{D3B77A09-F104-418F-AB40-EFEBC879E95E}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6DC-426D-8E98-493F19760AE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{7559838C-10E7-419A-B279-C8114A653AA9}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6DC-426D-8E98-493F19760AE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{C09898F1-A925-4BA9-95A8-AAE3E13F9C22}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6DC-426D-8E98-493F19760AE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{2BA8087A-98EF-44C5-8014-8D6DE288FC8E}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6DC-426D-8E98-493F19760A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5.3</c:v>
                </c:pt>
                <c:pt idx="16">
                  <c:v>5.4</c:v>
                </c:pt>
                <c:pt idx="24">
                  <c:v>5.9</c:v>
                </c:pt>
                <c:pt idx="32">
                  <c:v>6.5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6DC-426D-8E98-493F19760AE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{0F6AA241-636B-4E00-A7B8-14084BC71502}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6DC-426D-8E98-493F19760AE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{15DFA19E-5346-49AD-8114-A9598A8C724A}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6DC-426D-8E98-493F19760A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{B3972B30-81DB-4BFD-9501-C1EA77A5E5EE}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6DC-426D-8E98-493F19760A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{2E649B3A-9EBF-492B-8D03-FF219C219BB3}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6DC-426D-8E98-493F19760A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{8A4192F5-2E65-4653-94E7-3ADCF8F54EF7}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6DC-426D-8E98-493F19760AE8}"/>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{F4F9C3C0-38FD-4222-AAFB-D05C7D9A892A}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6DC-426D-8E98-493F19760AE8}"/>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{BADC1593-E069-4D30-A81C-84A745F32812}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6DC-426D-8E98-493F19760AE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{4D238A2E-90B9-467A-B263-A0DA860C3951}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6DC-426D-8E98-493F19760AE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{85C88FE9-F492-4430-88DC-C1EBFD402232}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6DC-426D-8E98-493F19760A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6DC-426D-8E98-493F19760AE8}"/>
            </c:ext>
          </c:extLst>
        </c:ser>
        <c:dLbls>
          <c:showLegendKey val="0"/>
          <c:showVal val="1"/>
          <c:showCatName val="0"/>
          <c:showSerName val="0"/>
          <c:showPercent val="0"/>
          <c:showBubbleSize val="0"/>
        </c:dLbls>
        <c:axId val="84219776"/>
        <c:axId val="84234240"/>
      </c:scatterChart>
      <c:valAx>
        <c:axId val="84219776"/>
        <c:scaling>
          <c:orientation val="maxMin"/>
          <c:max val="9.4"/>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一般公共事業債が</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百万円の減少、緊急防災・減災事業債が</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百万円の減少、義務教施設整備事業債が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百万円の減少等により元利償還金が</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百万円の減少となっている。</a:t>
          </a:r>
        </a:p>
        <a:p>
          <a:r>
            <a:rPr kumimoji="1" lang="ja-JP" altLang="en-US" sz="1400">
              <a:latin typeface="ＭＳ ゴシック" pitchFamily="49" charset="-128"/>
              <a:ea typeface="ＭＳ ゴシック" pitchFamily="49" charset="-128"/>
            </a:rPr>
            <a:t>　財政上有利な合併特例債については発行期限までは活用していく予定としているが、綿密な中長期財政計画を樹立し、当該年度の起債額を判断し、今後の人口減少や減収に備え弾力性のある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一般会計等に係る地方債の現在については、借入額の抑制などにより、臨時財政対策債が</a:t>
          </a:r>
          <a:r>
            <a:rPr kumimoji="1" lang="en-US" altLang="ja-JP" sz="1400">
              <a:latin typeface="ＭＳ ゴシック" pitchFamily="49" charset="-128"/>
              <a:ea typeface="ＭＳ ゴシック" pitchFamily="49" charset="-128"/>
            </a:rPr>
            <a:t>298</a:t>
          </a:r>
          <a:r>
            <a:rPr kumimoji="1" lang="ja-JP" altLang="en-US" sz="1400">
              <a:latin typeface="ＭＳ ゴシック" pitchFamily="49" charset="-128"/>
              <a:ea typeface="ＭＳ ゴシック" pitchFamily="49" charset="-128"/>
            </a:rPr>
            <a:t>百万円の減少、一般単独事業債の</a:t>
          </a:r>
          <a:r>
            <a:rPr kumimoji="1" lang="en-US" altLang="ja-JP" sz="1400">
              <a:latin typeface="ＭＳ ゴシック" pitchFamily="49" charset="-128"/>
              <a:ea typeface="ＭＳ ゴシック" pitchFamily="49" charset="-128"/>
            </a:rPr>
            <a:t>270</a:t>
          </a:r>
          <a:r>
            <a:rPr kumimoji="1" lang="ja-JP" altLang="en-US" sz="1400">
              <a:latin typeface="ＭＳ ゴシック" pitchFamily="49" charset="-128"/>
              <a:ea typeface="ＭＳ ゴシック" pitchFamily="49" charset="-128"/>
            </a:rPr>
            <a:t>百万円の減少等により、</a:t>
          </a:r>
          <a:r>
            <a:rPr kumimoji="1" lang="en-US" altLang="ja-JP" sz="1400">
              <a:latin typeface="ＭＳ ゴシック" pitchFamily="49" charset="-128"/>
              <a:ea typeface="ＭＳ ゴシック" pitchFamily="49" charset="-128"/>
            </a:rPr>
            <a:t>384</a:t>
          </a:r>
          <a:r>
            <a:rPr kumimoji="1" lang="ja-JP" altLang="en-US" sz="1400">
              <a:latin typeface="ＭＳ ゴシック" pitchFamily="49" charset="-128"/>
              <a:ea typeface="ＭＳ ゴシック" pitchFamily="49" charset="-128"/>
            </a:rPr>
            <a:t>百万円の減少となっている。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充当可能財源については充当可能基金において、財源不足を補うため﻿財政調整基金が</a:t>
          </a:r>
          <a:r>
            <a:rPr kumimoji="1" lang="en-US" altLang="ja-JP" sz="1400">
              <a:latin typeface="ＭＳ ゴシック" pitchFamily="49" charset="-128"/>
              <a:ea typeface="ＭＳ ゴシック" pitchFamily="49" charset="-128"/>
            </a:rPr>
            <a:t>238</a:t>
          </a:r>
          <a:r>
            <a:rPr kumimoji="1" lang="ja-JP" altLang="en-US" sz="1400">
              <a:latin typeface="ＭＳ ゴシック" pitchFamily="49" charset="-128"/>
              <a:ea typeface="ＭＳ ゴシック" pitchFamily="49" charset="-128"/>
            </a:rPr>
            <a:t>百万円の減少、計画的な取り崩しにより電源交付金施設維持運営基金において</a:t>
          </a:r>
          <a:r>
            <a:rPr kumimoji="1" lang="en-US" altLang="ja-JP" sz="1400">
              <a:latin typeface="ＭＳ ゴシック" pitchFamily="49" charset="-128"/>
              <a:ea typeface="ＭＳ ゴシック" pitchFamily="49" charset="-128"/>
            </a:rPr>
            <a:t>330</a:t>
          </a:r>
          <a:r>
            <a:rPr kumimoji="1" lang="ja-JP" altLang="en-US" sz="1400">
              <a:latin typeface="ＭＳ ゴシック" pitchFamily="49" charset="-128"/>
              <a:ea typeface="ＭＳ ゴシック" pitchFamily="49" charset="-128"/>
            </a:rPr>
            <a:t>百万円の減少となったことなどにより</a:t>
          </a:r>
          <a:r>
            <a:rPr kumimoji="1" lang="en-US" altLang="ja-JP" sz="1400">
              <a:latin typeface="ＭＳ ゴシック" pitchFamily="49" charset="-128"/>
              <a:ea typeface="ＭＳ ゴシック" pitchFamily="49" charset="-128"/>
            </a:rPr>
            <a:t>576</a:t>
          </a:r>
          <a:r>
            <a:rPr kumimoji="1" lang="ja-JP" altLang="en-US" sz="1400">
              <a:latin typeface="ＭＳ ゴシック" pitchFamily="49" charset="-128"/>
              <a:ea typeface="ＭＳ ゴシック" pitchFamily="49" charset="-128"/>
            </a:rPr>
            <a:t>百万円減少しているが、将来負担比率の分子は引き続きマイナスとなっている。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愛媛県伊方町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百万円の減少となっている。主な要因としては、財政調整基金に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百万円、下水道会計の公営企業への移行に伴い、繰上償還を実施したため町債管理基金繰入金を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百万円を取り崩した一方、一般廃棄物最終処分場整備基金積立金に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百万円を積立てたことがあげられる。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大規模事業の財源として基金の組み替えや、想定外の自然災害等に備えるため、災害対策基金への積み立て等、将来的な財政状況を見極めながら適切な基金運営を実施していく。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町合併前の旧伊方地域の農林水産業の振興に資する事業、商工業の振興に資する事業、町道、農道、漁港及び港湾等の社会資本の整備に資する事業、各種地元負担金の軽減に資する事業に充てられる。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・災害対策基金は地震、風水害その他の自然災害又は人為的災害から町民の生命と財産を守るべく、町内における甚大な災害の被災者を支援する経費及び復旧復興に要する経費に充てられる。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・一般廃棄物最終処分場整備基金は一般廃棄物の適正処理を行うことを目的に、新処分場整備に要する経費に充てられる。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・ふるさとづくり自治活動推進基金は町内各地区における自治活動の活性化、集落機能の再生と自立、住みよいふるさとづくりに資する事業に充てられる。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・電源交付金鳥津道路新設基金は鳥津道路新設工事に充てられる。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・電源立地地域対策交付金公共用施設維持運営基金については、公共施設に係る人件費、物件費への経費充当のため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百万円を取り崩し、減額の主な要因となっている。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年度から下水道料金の見直しにより、大幅な増額を避けるため、当該基金をその財源の一部として、毎年取り崩しを行っている。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・電源立地地域対策交付金を原資とする基金については、その使途内容に注意しながら、計画的な活用を行っていく。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年度は亀ヶ池温泉本館再建工事、障がい者グループホーム新築工事などの大型事業が重なったこと及び人件費の上昇、物価高騰の影響等により合併後初となる財政調整基金の取崩しを行い、減少している。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普通交付税においては合併算定替えの終了、国勢調査人口の減等、増額は期待できない状況であり、固定資産税等の税収も減少していくことが見込まれるため、取り崩しを抑制しながら残高確保に努める。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下水道会計の公営企業への移行に伴い、繰上償還を実施したため町債管理基金を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年度に下水道事業分の繰上償還を実施しており、令和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年度からは繰上償還の元金分を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年間にわたって積み立てる。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3DAE791-9262-4422-B587-61DE9FD8B2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7B7BD50-DB88-4EF6-B3A8-F1148DF61B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26BB73C-BB1C-4CAB-807D-E478E61CC59D}"/>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BA8174B-726A-42DE-B105-9A44AC081BD6}"/>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2E002FC3-1CDE-4B82-A38B-3E23C731CAA4}"/>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E6D7EC8-98B0-426C-ACBE-07E1B00C7B3D}"/>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7C9230B5-1F53-4A2E-AA22-2CA6F1C9D13C}"/>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6DC24EF-1AC1-40D6-8DC3-D75A01E09A63}"/>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7FB6E67-F18D-46CB-96E2-E43D5352CF65}"/>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B00BE5F-B200-44AF-8B45-CEFBB8922ABD}"/>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FF0D12FD-65D8-40BE-9FF5-02ED8B9DFEF2}"/>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DA02A11D-2048-4D48-8E4B-122F6F175D02}"/>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563E99B-440D-4BA1-8919-76727ADEDAE8}"/>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7E2CD12-7D43-4FF2-8E2A-D11126BCACFD}"/>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9A16A503-80FF-44E5-A356-9323FC47F4C7}"/>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EACF16C7-98C9-4684-8BBF-5FC382AF823F}"/>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B596E64-5595-49DD-B47B-B197182A5A08}"/>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9EBD7586-4834-4101-8696-BBEB6AFA6DC1}"/>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72F0CF7-8DCC-4ABB-B70B-72B4689EA23B}"/>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3E9526D-239C-4C34-9617-84EC474A3803}"/>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E95658D-BB78-45EE-90D1-B4A8FBA5CBC9}"/>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3879009-FFD9-4169-8F01-FC5503D804E3}"/>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8,062
7,977
93.83
12,181,962
11,567,519
300,582
5,513,543
7,561,291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26F40434-18FC-490A-B7E3-822768605D1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B2D355E-7C3E-4602-B8F0-6AB5A79239BB}"/>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D529C432-B806-4FF3-A787-31B1EFD5BD43}"/>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2F3101A-35E7-448B-BD1A-99ADA589ECD4}"/>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4F56C08-F79E-4495-9CFD-8199692CB2D9}"/>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BF12D77-B864-43CE-BBE9-BB4D66FCF2FD}"/>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3EBF83A-A7FD-4EEB-B58A-6F3C6AA95BB4}"/>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C42A840-08DC-4AED-B8B3-C1B06B7E3075}"/>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2F5AB0A-34A1-43CD-BF9F-D96E128557E4}"/>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696AC2F-2DDE-4EA6-B38A-8EC0EAF34024}"/>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B78AB9A-5F15-481C-9516-2EEAA51DEDB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B9A866AE-7067-4CF9-9AA9-FCE9747F873D}"/>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129A321-03D1-449E-BBE3-C02D8C2901DB}"/>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6A5A3C97-A1FC-453A-90A5-560C5F5CA686}"/>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F264E3D-E282-4915-A159-FDBB765F78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01DCE68-2FBE-4C2D-81E8-598A3F15FD49}"/>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AF4ED96-F88E-4514-9486-0E4127236637}"/>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5CDE4EF3-4C3D-4FC8-9FCE-F2375F6C500A}"/>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B6DB7A7-D5D6-4576-BF53-738E052D1AC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1C6DB776-84AF-487F-AC1B-3D5602E24A0D}"/>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29017E87-9891-4E3E-9A40-25EECC35C883}"/>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C9C43A6C-A185-4CF3-AFD4-E70CAD3A21ED}"/>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D7FB93E-E84D-4A72-AEBA-D9DA220CD184}"/>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150F3BB-6068-4D48-AF2A-73E0015BE91B}"/>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F16F90B4-B0CA-47CC-B79D-C6580CC6B9D5}"/>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55962AA9-EF99-43B3-AE91-45534D4C280D}"/>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D481356-5B2A-401E-AED4-7E42F89C97E5}"/>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1098FD4-FCE5-4E4A-A388-147FF4B1CB8D}"/>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3789D77-0141-4106-A796-7513B4363AC9}"/>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B9E9E3E-3B96-4704-8E4A-0FEA5872BE29}"/>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D0D58F4-CE14-493E-A0D7-4D1FD05223FE}"/>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9DC0D18-C7E3-4BE2-BA1B-8A35BC46416C}"/>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5F88C26-CCFE-452E-A3EB-C02D7565DF85}"/>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BD3D0B6-3BE8-47BD-90C6-B8C425D3BEEC}"/>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9F7CD5D-6528-41AB-B033-E3B197E09C0A}"/>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57.6</a:t>
          </a:r>
          <a:r>
            <a:rPr kumimoji="1" lang="ja-JP" altLang="en-US" sz="1100">
              <a:latin typeface="ＭＳ Ｐゴシック" panose="020B0600070205080204" pitchFamily="50" charset="-128"/>
              <a:ea typeface="ＭＳ Ｐゴシック" panose="020B0600070205080204" pitchFamily="50" charset="-128"/>
            </a:rPr>
            <a:t>％と類似団体等と比較して低い水準にあるが、今後の施設老朽化を見据え、</a:t>
          </a:r>
          <a:r>
            <a:rPr kumimoji="1" lang="en-US" altLang="ja-JP" sz="1100">
              <a:latin typeface="ＭＳ Ｐゴシック" panose="020B0600070205080204" pitchFamily="50" charset="-128"/>
              <a:ea typeface="ＭＳ Ｐゴシック" panose="020B0600070205080204" pitchFamily="50" charset="-128"/>
            </a:rPr>
            <a:t>R7</a:t>
          </a:r>
          <a:r>
            <a:rPr kumimoji="1" lang="ja-JP" altLang="en-US" sz="1100">
              <a:latin typeface="ＭＳ Ｐゴシック" panose="020B0600070205080204" pitchFamily="50" charset="-128"/>
              <a:ea typeface="ＭＳ Ｐゴシック" panose="020B0600070205080204" pitchFamily="50" charset="-128"/>
            </a:rPr>
            <a:t>年度作成する第三次伊方町総合計画及び公共施設等総合管理計画により、対策の優先度を考慮した予算編成を行い、計画的に更新等を実施し、財政の健全化に努める。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2D3EBE87-FAD4-4C5D-A865-E0092029188B}"/>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3209DCC-DC8B-4EB8-A790-2524F22E5D83}"/>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5982A01-155B-47C8-B011-996EF05DC28F}"/>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9BDE9657-9BD5-4509-99E2-62E8DC853218}"/>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8ACD43DD-8C7B-44A8-8756-20ADD19A5B90}"/>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1A10EDA9-C89E-4EA3-9759-CD0DB10E3053}"/>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A5A3E2C7-7591-474D-B66A-4F0CF12A63BB}"/>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F8AB1E7C-3BCD-4448-B71E-1E38F0AC456A}"/>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6429FDF0-3980-4ADF-AEAC-34DAE1A1ED1E}"/>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79F713C0-262F-41B4-971B-FB0C2E05E9E1}"/>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A650B78C-5508-43CE-A3E0-30737B444A88}"/>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D83E52A-B762-42F6-A657-2F3ED370E392}"/>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F254E1EE-6854-4C9A-8079-13EA3B35360D}"/>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F16C94C2-E9C6-4929-819B-0EFB30C8BFEB}"/>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73" name="直線コネクタ 72">
          <a:extLst>
            <a:ext uri="{FF2B5EF4-FFF2-40B4-BE49-F238E27FC236}">
              <a16:creationId xmlns:a16="http://schemas.microsoft.com/office/drawing/2014/main" id="{73516B74-4D50-4B46-9D53-5D70D69C11AB}"/>
            </a:ext>
          </a:extLst>
        </xdr:cNvPr>
        <xdr:cNvCxnSpPr/>
      </xdr:nvCxnSpPr>
      <xdr:spPr>
        <a:xfrm flipV="1">
          <a:off x="4760595" y="4600321"/>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4" name="有形固定資産減価償却率最小値テキスト">
          <a:extLst>
            <a:ext uri="{FF2B5EF4-FFF2-40B4-BE49-F238E27FC236}">
              <a16:creationId xmlns:a16="http://schemas.microsoft.com/office/drawing/2014/main" id="{8C7F48D7-3BA7-45C8-A7DD-29B027036234}"/>
            </a:ext>
          </a:extLst>
        </xdr:cNvPr>
        <xdr:cNvSpPr txBox="1"/>
      </xdr:nvSpPr>
      <xdr:spPr>
        <a:xfrm>
          <a:off x="4813300"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5" name="直線コネクタ 74">
          <a:extLst>
            <a:ext uri="{FF2B5EF4-FFF2-40B4-BE49-F238E27FC236}">
              <a16:creationId xmlns:a16="http://schemas.microsoft.com/office/drawing/2014/main" id="{E4F22E9A-6D0A-4544-AA95-EEA2EEF5F38B}"/>
            </a:ext>
          </a:extLst>
        </xdr:cNvPr>
        <xdr:cNvCxnSpPr/>
      </xdr:nvCxnSpPr>
      <xdr:spPr>
        <a:xfrm>
          <a:off x="4673600" y="601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6" name="有形固定資産減価償却率最大値テキスト">
          <a:extLst>
            <a:ext uri="{FF2B5EF4-FFF2-40B4-BE49-F238E27FC236}">
              <a16:creationId xmlns:a16="http://schemas.microsoft.com/office/drawing/2014/main" id="{2C9B7349-4375-4D6C-9EAE-97339262C2B2}"/>
            </a:ext>
          </a:extLst>
        </xdr:cNvPr>
        <xdr:cNvSpPr txBox="1"/>
      </xdr:nvSpPr>
      <xdr:spPr>
        <a:xfrm>
          <a:off x="4813300" y="43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7" name="直線コネクタ 76">
          <a:extLst>
            <a:ext uri="{FF2B5EF4-FFF2-40B4-BE49-F238E27FC236}">
              <a16:creationId xmlns:a16="http://schemas.microsoft.com/office/drawing/2014/main" id="{773D983F-89AF-4967-A38E-D7AA11E57B3F}"/>
            </a:ext>
          </a:extLst>
        </xdr:cNvPr>
        <xdr:cNvCxnSpPr/>
      </xdr:nvCxnSpPr>
      <xdr:spPr>
        <a:xfrm>
          <a:off x="4673600" y="460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140098</xdr:rowOff>
    </xdr:from>
    <xdr:ext cx="405111" cy="259045"/>
    <xdr:sp macro="" textlink="">
      <xdr:nvSpPr>
        <xdr:cNvPr id="78" name="有形固定資産減価償却率平均値テキスト">
          <a:extLst>
            <a:ext uri="{FF2B5EF4-FFF2-40B4-BE49-F238E27FC236}">
              <a16:creationId xmlns:a16="http://schemas.microsoft.com/office/drawing/2014/main" id="{47E1D670-D7A1-4714-B098-235F5DD672A1}"/>
            </a:ext>
          </a:extLst>
        </xdr:cNvPr>
        <xdr:cNvSpPr txBox="1"/>
      </xdr:nvSpPr>
      <xdr:spPr>
        <a:xfrm>
          <a:off x="4813300" y="5283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79" name="フローチャート: 判断 78">
          <a:extLst>
            <a:ext uri="{FF2B5EF4-FFF2-40B4-BE49-F238E27FC236}">
              <a16:creationId xmlns:a16="http://schemas.microsoft.com/office/drawing/2014/main" id="{51B55236-1FD8-4C2B-BA11-FD6D621273A9}"/>
            </a:ext>
          </a:extLst>
        </xdr:cNvPr>
        <xdr:cNvSpPr/>
      </xdr:nvSpPr>
      <xdr:spPr>
        <a:xfrm>
          <a:off x="4711700" y="530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80" name="フローチャート: 判断 79">
          <a:extLst>
            <a:ext uri="{FF2B5EF4-FFF2-40B4-BE49-F238E27FC236}">
              <a16:creationId xmlns:a16="http://schemas.microsoft.com/office/drawing/2014/main" id="{4FE1A574-05A6-4B03-9E1E-99051912BFD1}"/>
            </a:ext>
          </a:extLst>
        </xdr:cNvPr>
        <xdr:cNvSpPr/>
      </xdr:nvSpPr>
      <xdr:spPr>
        <a:xfrm>
          <a:off x="4000500" y="528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81" name="フローチャート: 判断 80">
          <a:extLst>
            <a:ext uri="{FF2B5EF4-FFF2-40B4-BE49-F238E27FC236}">
              <a16:creationId xmlns:a16="http://schemas.microsoft.com/office/drawing/2014/main" id="{38F85ACA-FE66-4CED-AC6B-36519A27504F}"/>
            </a:ext>
          </a:extLst>
        </xdr:cNvPr>
        <xdr:cNvSpPr/>
      </xdr:nvSpPr>
      <xdr:spPr>
        <a:xfrm>
          <a:off x="3238500" y="522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82" name="フローチャート: 判断 81">
          <a:extLst>
            <a:ext uri="{FF2B5EF4-FFF2-40B4-BE49-F238E27FC236}">
              <a16:creationId xmlns:a16="http://schemas.microsoft.com/office/drawing/2014/main" id="{3BF39FB4-9B3C-4039-B322-07BC7C64B4C6}"/>
            </a:ext>
          </a:extLst>
        </xdr:cNvPr>
        <xdr:cNvSpPr/>
      </xdr:nvSpPr>
      <xdr:spPr>
        <a:xfrm>
          <a:off x="2476500" y="518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83" name="フローチャート: 判断 82">
          <a:extLst>
            <a:ext uri="{FF2B5EF4-FFF2-40B4-BE49-F238E27FC236}">
              <a16:creationId xmlns:a16="http://schemas.microsoft.com/office/drawing/2014/main" id="{537AB7A6-DA59-41C1-8931-53F07A90E6EA}"/>
            </a:ext>
          </a:extLst>
        </xdr:cNvPr>
        <xdr:cNvSpPr/>
      </xdr:nvSpPr>
      <xdr:spPr>
        <a:xfrm>
          <a:off x="1714500" y="506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ED749EA-6072-4355-A375-B6958BD7A21E}"/>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B620674E-E85E-4CD1-819A-F31904054224}"/>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F39FF49-323F-4A07-90FF-294EDEF627B9}"/>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AAFA8170-4D95-4CD6-A835-8CC45C99338C}"/>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CEE1442-6589-41AB-8359-4529521B0946}"/>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90043</xdr:rowOff>
    </xdr:from>
    <xdr:to>
      <xdr:col>23</xdr:col>
      <xdr:colOff>136525</xdr:colOff>
      <xdr:row>29</xdr:row>
      <xdr:rowOff>20193</xdr:rowOff>
    </xdr:to>
    <xdr:sp macro="" textlink="">
      <xdr:nvSpPr>
        <xdr:cNvPr id="89" name="楕円 88">
          <a:extLst>
            <a:ext uri="{FF2B5EF4-FFF2-40B4-BE49-F238E27FC236}">
              <a16:creationId xmlns:a16="http://schemas.microsoft.com/office/drawing/2014/main" id="{F28C429D-D3DE-4982-A369-7146AE73C08B}"/>
            </a:ext>
          </a:extLst>
        </xdr:cNvPr>
        <xdr:cNvSpPr/>
      </xdr:nvSpPr>
      <xdr:spPr>
        <a:xfrm>
          <a:off x="4711700" y="489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112920</xdr:rowOff>
    </xdr:from>
    <xdr:ext cx="405111" cy="259045"/>
    <xdr:sp macro="" textlink="">
      <xdr:nvSpPr>
        <xdr:cNvPr id="90" name="有形固定資産減価償却率該当値テキスト">
          <a:extLst>
            <a:ext uri="{FF2B5EF4-FFF2-40B4-BE49-F238E27FC236}">
              <a16:creationId xmlns:a16="http://schemas.microsoft.com/office/drawing/2014/main" id="{C4F5808E-0B73-4A88-AAE1-1E6F81C09FF1}"/>
            </a:ext>
          </a:extLst>
        </xdr:cNvPr>
        <xdr:cNvSpPr txBox="1"/>
      </xdr:nvSpPr>
      <xdr:spPr>
        <a:xfrm>
          <a:off x="4813300" y="474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85725</xdr:rowOff>
    </xdr:from>
    <xdr:to>
      <xdr:col>19</xdr:col>
      <xdr:colOff>187325</xdr:colOff>
      <xdr:row>29</xdr:row>
      <xdr:rowOff>15875</xdr:rowOff>
    </xdr:to>
    <xdr:sp macro="" textlink="">
      <xdr:nvSpPr>
        <xdr:cNvPr id="91" name="楕円 90">
          <a:extLst>
            <a:ext uri="{FF2B5EF4-FFF2-40B4-BE49-F238E27FC236}">
              <a16:creationId xmlns:a16="http://schemas.microsoft.com/office/drawing/2014/main" id="{7C89F181-FF9E-43B3-924D-DC06CE049C28}"/>
            </a:ext>
          </a:extLst>
        </xdr:cNvPr>
        <xdr:cNvSpPr/>
      </xdr:nvSpPr>
      <xdr:spPr>
        <a:xfrm>
          <a:off x="4000500" y="488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136525</xdr:rowOff>
    </xdr:from>
    <xdr:to>
      <xdr:col>23</xdr:col>
      <xdr:colOff>85725</xdr:colOff>
      <xdr:row>28</xdr:row>
      <xdr:rowOff>140843</xdr:rowOff>
    </xdr:to>
    <xdr:cxnSp macro="">
      <xdr:nvCxnSpPr>
        <xdr:cNvPr id="92" name="直線コネクタ 91">
          <a:extLst>
            <a:ext uri="{FF2B5EF4-FFF2-40B4-BE49-F238E27FC236}">
              <a16:creationId xmlns:a16="http://schemas.microsoft.com/office/drawing/2014/main" id="{158D0391-E404-4D01-86B6-E657F5EC5449}"/>
            </a:ext>
          </a:extLst>
        </xdr:cNvPr>
        <xdr:cNvCxnSpPr/>
      </xdr:nvCxnSpPr>
      <xdr:spPr>
        <a:xfrm>
          <a:off x="4051300" y="4937125"/>
          <a:ext cx="711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90043</xdr:rowOff>
    </xdr:from>
    <xdr:to>
      <xdr:col>15</xdr:col>
      <xdr:colOff>187325</xdr:colOff>
      <xdr:row>29</xdr:row>
      <xdr:rowOff>20193</xdr:rowOff>
    </xdr:to>
    <xdr:sp macro="" textlink="">
      <xdr:nvSpPr>
        <xdr:cNvPr id="93" name="楕円 92">
          <a:extLst>
            <a:ext uri="{FF2B5EF4-FFF2-40B4-BE49-F238E27FC236}">
              <a16:creationId xmlns:a16="http://schemas.microsoft.com/office/drawing/2014/main" id="{559F2352-9ACB-4332-9CC9-26C0EEF847B4}"/>
            </a:ext>
          </a:extLst>
        </xdr:cNvPr>
        <xdr:cNvSpPr/>
      </xdr:nvSpPr>
      <xdr:spPr>
        <a:xfrm>
          <a:off x="3238500" y="489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136525</xdr:rowOff>
    </xdr:from>
    <xdr:to>
      <xdr:col>19</xdr:col>
      <xdr:colOff>136525</xdr:colOff>
      <xdr:row>28</xdr:row>
      <xdr:rowOff>140843</xdr:rowOff>
    </xdr:to>
    <xdr:cxnSp macro="">
      <xdr:nvCxnSpPr>
        <xdr:cNvPr id="94" name="直線コネクタ 93">
          <a:extLst>
            <a:ext uri="{FF2B5EF4-FFF2-40B4-BE49-F238E27FC236}">
              <a16:creationId xmlns:a16="http://schemas.microsoft.com/office/drawing/2014/main" id="{30E8CB67-D684-42D4-B884-DE12D7817FDF}"/>
            </a:ext>
          </a:extLst>
        </xdr:cNvPr>
        <xdr:cNvCxnSpPr/>
      </xdr:nvCxnSpPr>
      <xdr:spPr>
        <a:xfrm flipV="1">
          <a:off x="3289300" y="4937125"/>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20955</xdr:rowOff>
    </xdr:from>
    <xdr:to>
      <xdr:col>11</xdr:col>
      <xdr:colOff>187325</xdr:colOff>
      <xdr:row>28</xdr:row>
      <xdr:rowOff>122555</xdr:rowOff>
    </xdr:to>
    <xdr:sp macro="" textlink="">
      <xdr:nvSpPr>
        <xdr:cNvPr id="95" name="楕円 94">
          <a:extLst>
            <a:ext uri="{FF2B5EF4-FFF2-40B4-BE49-F238E27FC236}">
              <a16:creationId xmlns:a16="http://schemas.microsoft.com/office/drawing/2014/main" id="{6F77F96F-3D64-40CA-B225-0E98452DFB2D}"/>
            </a:ext>
          </a:extLst>
        </xdr:cNvPr>
        <xdr:cNvSpPr/>
      </xdr:nvSpPr>
      <xdr:spPr>
        <a:xfrm>
          <a:off x="2476500" y="482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71755</xdr:rowOff>
    </xdr:from>
    <xdr:to>
      <xdr:col>15</xdr:col>
      <xdr:colOff>136525</xdr:colOff>
      <xdr:row>28</xdr:row>
      <xdr:rowOff>140843</xdr:rowOff>
    </xdr:to>
    <xdr:cxnSp macro="">
      <xdr:nvCxnSpPr>
        <xdr:cNvPr id="96" name="直線コネクタ 95">
          <a:extLst>
            <a:ext uri="{FF2B5EF4-FFF2-40B4-BE49-F238E27FC236}">
              <a16:creationId xmlns:a16="http://schemas.microsoft.com/office/drawing/2014/main" id="{3B92D4DD-1FB8-4254-A379-9B32A93599CE}"/>
            </a:ext>
          </a:extLst>
        </xdr:cNvPr>
        <xdr:cNvCxnSpPr/>
      </xdr:nvCxnSpPr>
      <xdr:spPr>
        <a:xfrm>
          <a:off x="2527300" y="4872355"/>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170815</xdr:rowOff>
    </xdr:from>
    <xdr:to>
      <xdr:col>7</xdr:col>
      <xdr:colOff>187325</xdr:colOff>
      <xdr:row>28</xdr:row>
      <xdr:rowOff>100965</xdr:rowOff>
    </xdr:to>
    <xdr:sp macro="" textlink="">
      <xdr:nvSpPr>
        <xdr:cNvPr id="97" name="楕円 96">
          <a:extLst>
            <a:ext uri="{FF2B5EF4-FFF2-40B4-BE49-F238E27FC236}">
              <a16:creationId xmlns:a16="http://schemas.microsoft.com/office/drawing/2014/main" id="{D12FDD83-4016-4FCF-A16D-673B7B90E2FF}"/>
            </a:ext>
          </a:extLst>
        </xdr:cNvPr>
        <xdr:cNvSpPr/>
      </xdr:nvSpPr>
      <xdr:spPr>
        <a:xfrm>
          <a:off x="1714500" y="47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50165</xdr:rowOff>
    </xdr:from>
    <xdr:to>
      <xdr:col>11</xdr:col>
      <xdr:colOff>136525</xdr:colOff>
      <xdr:row>28</xdr:row>
      <xdr:rowOff>71755</xdr:rowOff>
    </xdr:to>
    <xdr:cxnSp macro="">
      <xdr:nvCxnSpPr>
        <xdr:cNvPr id="98" name="直線コネクタ 97">
          <a:extLst>
            <a:ext uri="{FF2B5EF4-FFF2-40B4-BE49-F238E27FC236}">
              <a16:creationId xmlns:a16="http://schemas.microsoft.com/office/drawing/2014/main" id="{7DC0F19C-84A0-4B5A-A677-84AC2D02077A}"/>
            </a:ext>
          </a:extLst>
        </xdr:cNvPr>
        <xdr:cNvCxnSpPr/>
      </xdr:nvCxnSpPr>
      <xdr:spPr>
        <a:xfrm>
          <a:off x="1765300" y="485076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61358</xdr:rowOff>
    </xdr:from>
    <xdr:ext cx="405111" cy="259045"/>
    <xdr:sp macro="" textlink="">
      <xdr:nvSpPr>
        <xdr:cNvPr id="99" name="n_1aveValue有形固定資産減価償却率">
          <a:extLst>
            <a:ext uri="{FF2B5EF4-FFF2-40B4-BE49-F238E27FC236}">
              <a16:creationId xmlns:a16="http://schemas.microsoft.com/office/drawing/2014/main" id="{53DD641E-039A-4BE0-B53D-A342F38D9420}"/>
            </a:ext>
          </a:extLst>
        </xdr:cNvPr>
        <xdr:cNvSpPr txBox="1"/>
      </xdr:nvSpPr>
      <xdr:spPr>
        <a:xfrm>
          <a:off x="3836044" y="5376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906</xdr:rowOff>
    </xdr:from>
    <xdr:ext cx="405111" cy="259045"/>
    <xdr:sp macro="" textlink="">
      <xdr:nvSpPr>
        <xdr:cNvPr id="100" name="n_2aveValue有形固定資産減価償却率">
          <a:extLst>
            <a:ext uri="{FF2B5EF4-FFF2-40B4-BE49-F238E27FC236}">
              <a16:creationId xmlns:a16="http://schemas.microsoft.com/office/drawing/2014/main" id="{2DF98F60-198F-453E-AC4E-84F73893939B}"/>
            </a:ext>
          </a:extLst>
        </xdr:cNvPr>
        <xdr:cNvSpPr txBox="1"/>
      </xdr:nvSpPr>
      <xdr:spPr>
        <a:xfrm>
          <a:off x="3086744" y="5315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133494</xdr:rowOff>
    </xdr:from>
    <xdr:ext cx="405111" cy="259045"/>
    <xdr:sp macro="" textlink="">
      <xdr:nvSpPr>
        <xdr:cNvPr id="101" name="n_3aveValue有形固定資産減価償却率">
          <a:extLst>
            <a:ext uri="{FF2B5EF4-FFF2-40B4-BE49-F238E27FC236}">
              <a16:creationId xmlns:a16="http://schemas.microsoft.com/office/drawing/2014/main" id="{98917AFE-D3AD-4F49-9656-02C590F3BDD6}"/>
            </a:ext>
          </a:extLst>
        </xdr:cNvPr>
        <xdr:cNvSpPr txBox="1"/>
      </xdr:nvSpPr>
      <xdr:spPr>
        <a:xfrm>
          <a:off x="2324744" y="5276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12590</xdr:rowOff>
    </xdr:from>
    <xdr:ext cx="405111" cy="259045"/>
    <xdr:sp macro="" textlink="">
      <xdr:nvSpPr>
        <xdr:cNvPr id="102" name="n_4aveValue有形固定資産減価償却率">
          <a:extLst>
            <a:ext uri="{FF2B5EF4-FFF2-40B4-BE49-F238E27FC236}">
              <a16:creationId xmlns:a16="http://schemas.microsoft.com/office/drawing/2014/main" id="{3D4D2858-AA27-4E70-AF37-45C2DF8C74C4}"/>
            </a:ext>
          </a:extLst>
        </xdr:cNvPr>
        <xdr:cNvSpPr txBox="1"/>
      </xdr:nvSpPr>
      <xdr:spPr>
        <a:xfrm>
          <a:off x="1562744" y="515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32402</xdr:rowOff>
    </xdr:from>
    <xdr:ext cx="405111" cy="259045"/>
    <xdr:sp macro="" textlink="">
      <xdr:nvSpPr>
        <xdr:cNvPr id="103" name="n_1mainValue有形固定資産減価償却率">
          <a:extLst>
            <a:ext uri="{FF2B5EF4-FFF2-40B4-BE49-F238E27FC236}">
              <a16:creationId xmlns:a16="http://schemas.microsoft.com/office/drawing/2014/main" id="{3525DF8E-C19D-49CD-9F73-D7756C8A24DF}"/>
            </a:ext>
          </a:extLst>
        </xdr:cNvPr>
        <xdr:cNvSpPr txBox="1"/>
      </xdr:nvSpPr>
      <xdr:spPr>
        <a:xfrm>
          <a:off x="3836044" y="4661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36720</xdr:rowOff>
    </xdr:from>
    <xdr:ext cx="405111" cy="259045"/>
    <xdr:sp macro="" textlink="">
      <xdr:nvSpPr>
        <xdr:cNvPr id="104" name="n_2mainValue有形固定資産減価償却率">
          <a:extLst>
            <a:ext uri="{FF2B5EF4-FFF2-40B4-BE49-F238E27FC236}">
              <a16:creationId xmlns:a16="http://schemas.microsoft.com/office/drawing/2014/main" id="{ED7ABAD9-3845-4915-8772-B473428714C7}"/>
            </a:ext>
          </a:extLst>
        </xdr:cNvPr>
        <xdr:cNvSpPr txBox="1"/>
      </xdr:nvSpPr>
      <xdr:spPr>
        <a:xfrm>
          <a:off x="3086744" y="466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139082</xdr:rowOff>
    </xdr:from>
    <xdr:ext cx="405111" cy="259045"/>
    <xdr:sp macro="" textlink="">
      <xdr:nvSpPr>
        <xdr:cNvPr id="105" name="n_3mainValue有形固定資産減価償却率">
          <a:extLst>
            <a:ext uri="{FF2B5EF4-FFF2-40B4-BE49-F238E27FC236}">
              <a16:creationId xmlns:a16="http://schemas.microsoft.com/office/drawing/2014/main" id="{E3D06A0C-A8D4-4728-9A9D-D58D759189F7}"/>
            </a:ext>
          </a:extLst>
        </xdr:cNvPr>
        <xdr:cNvSpPr txBox="1"/>
      </xdr:nvSpPr>
      <xdr:spPr>
        <a:xfrm>
          <a:off x="2324744" y="4596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117492</xdr:rowOff>
    </xdr:from>
    <xdr:ext cx="405111" cy="259045"/>
    <xdr:sp macro="" textlink="">
      <xdr:nvSpPr>
        <xdr:cNvPr id="106" name="n_4mainValue有形固定資産減価償却率">
          <a:extLst>
            <a:ext uri="{FF2B5EF4-FFF2-40B4-BE49-F238E27FC236}">
              <a16:creationId xmlns:a16="http://schemas.microsoft.com/office/drawing/2014/main" id="{5EBC6C96-3D85-422F-9597-225577B52EF7}"/>
            </a:ext>
          </a:extLst>
        </xdr:cNvPr>
        <xdr:cNvSpPr txBox="1"/>
      </xdr:nvSpPr>
      <xdr:spPr>
        <a:xfrm>
          <a:off x="1562744" y="457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F129B47C-9F5F-49CA-9558-063855B0557F}"/>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8CA1F61F-4414-4A49-9908-C9DFA80D0D52}"/>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4FE19862-6FD4-4045-A0CE-8F29A6838922}"/>
            </a:ext>
          </a:extLst>
        </xdr:cNvPr>
        <xdr:cNvSpPr/>
      </xdr:nvSpPr>
      <xdr:spPr>
        <a:xfrm>
          <a:off x="13943816" y="3836446"/>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D812EF7-650C-458C-9839-9C143D963416}"/>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AE479073-971A-4F3B-A6E9-B27AAACAB52C}"/>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ACF39FF6-FCDB-4A9A-BE28-EB523590648E}"/>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7270904F-788F-40F7-86B2-F315CC1F67A4}"/>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3F25EDD9-2784-4AFF-AEBB-5D0D3EBD50F4}"/>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F016650B-0A05-4730-8FEF-8BDFF8936505}"/>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D816606D-F9BA-4548-9585-F1B85E6CD061}"/>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D9D07A19-E0E4-46BE-8E35-485D93017F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C762E21F-A186-4F5A-897A-748D2334A5E7}"/>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2B5E7C86-E7A1-46B4-8468-076E3E40941B}"/>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公的資金補償金免除繰上償還及び新規地方債抑制に努めた結果</a:t>
          </a:r>
          <a:r>
            <a:rPr kumimoji="1" lang="en-US" altLang="ja-JP" sz="1100">
              <a:latin typeface="ＭＳ Ｐゴシック" panose="020B0600070205080204" pitchFamily="50" charset="-128"/>
              <a:ea typeface="ＭＳ Ｐゴシック" panose="020B0600070205080204" pitchFamily="50" charset="-128"/>
            </a:rPr>
            <a:t>0</a:t>
          </a:r>
          <a:r>
            <a:rPr kumimoji="1" lang="ja-JP" altLang="en-US" sz="1100">
              <a:latin typeface="ＭＳ Ｐゴシック" panose="020B0600070205080204" pitchFamily="50" charset="-128"/>
              <a:ea typeface="ＭＳ Ｐゴシック" panose="020B0600070205080204" pitchFamily="50" charset="-128"/>
            </a:rPr>
            <a:t>％となっており、財政の健全化、柔軟性が確保されている。今後も綿密な中長期財政計画を樹立し、財政の健全化に努める。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CF20E7A0-B464-4D85-B9F4-F3DB4D7C5CC6}"/>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7AA4929A-4FD2-4F2C-A02B-C292EC69F302}"/>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2AE76C12-84D3-4490-B55F-9BD3D331043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A6D1B20F-DC15-494D-9621-5918DD8D5144}"/>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D9E322DD-3B1E-41D1-9C4D-8C043D55D0BE}"/>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FE05E63-806F-4974-9C09-CB2C81B198F3}"/>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D7DD6393-8B24-4198-9F56-15322264D54F}"/>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3BC6218F-0CF0-4375-80E1-7CD5ACE78948}"/>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CC0F144D-F196-4CE4-A29D-A3B6CC5E6B4E}"/>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785E673B-7A99-4C74-86D7-B7AC0C693F0A}"/>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DBFE6DD-8055-4073-89CF-1A2F0250E5C1}"/>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C0534B72-4525-427A-B41F-0A7CC393D435}"/>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451C83BD-26CF-4F3D-8A6F-AC765B7A990A}"/>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96F1887D-CC32-4D0A-9761-0C4BE3838405}"/>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E4C0545-8785-4F76-949B-2F613B6F55B4}"/>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35" name="直線コネクタ 134">
          <a:extLst>
            <a:ext uri="{FF2B5EF4-FFF2-40B4-BE49-F238E27FC236}">
              <a16:creationId xmlns:a16="http://schemas.microsoft.com/office/drawing/2014/main" id="{CFD29F04-1B46-4FE5-BEF9-E27D222A5D9F}"/>
            </a:ext>
          </a:extLst>
        </xdr:cNvPr>
        <xdr:cNvCxnSpPr/>
      </xdr:nvCxnSpPr>
      <xdr:spPr>
        <a:xfrm flipV="1">
          <a:off x="14793595" y="4541308"/>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36" name="債務償還比率最小値テキスト">
          <a:extLst>
            <a:ext uri="{FF2B5EF4-FFF2-40B4-BE49-F238E27FC236}">
              <a16:creationId xmlns:a16="http://schemas.microsoft.com/office/drawing/2014/main" id="{9AC91FA8-4EB9-452C-AE99-411AED9000A0}"/>
            </a:ext>
          </a:extLst>
        </xdr:cNvPr>
        <xdr:cNvSpPr txBox="1"/>
      </xdr:nvSpPr>
      <xdr:spPr>
        <a:xfrm>
          <a:off x="14846300" y="578464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37" name="直線コネクタ 136">
          <a:extLst>
            <a:ext uri="{FF2B5EF4-FFF2-40B4-BE49-F238E27FC236}">
              <a16:creationId xmlns:a16="http://schemas.microsoft.com/office/drawing/2014/main" id="{129E629B-8895-4046-B9F8-841A9898AC6F}"/>
            </a:ext>
          </a:extLst>
        </xdr:cNvPr>
        <xdr:cNvCxnSpPr/>
      </xdr:nvCxnSpPr>
      <xdr:spPr>
        <a:xfrm>
          <a:off x="14706600" y="578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8043CAC7-3EDD-43E0-A66D-B6F30D0F77A1}"/>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59460AEA-3943-4387-8BBF-9FEECB9B16DB}"/>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60434</xdr:rowOff>
    </xdr:from>
    <xdr:ext cx="469744" cy="259045"/>
    <xdr:sp macro="" textlink="">
      <xdr:nvSpPr>
        <xdr:cNvPr id="140" name="債務償還比率平均値テキスト">
          <a:extLst>
            <a:ext uri="{FF2B5EF4-FFF2-40B4-BE49-F238E27FC236}">
              <a16:creationId xmlns:a16="http://schemas.microsoft.com/office/drawing/2014/main" id="{2BD6DAD3-EDEC-4D5D-A062-0DC7518978A0}"/>
            </a:ext>
          </a:extLst>
        </xdr:cNvPr>
        <xdr:cNvSpPr txBox="1"/>
      </xdr:nvSpPr>
      <xdr:spPr>
        <a:xfrm>
          <a:off x="14846300" y="4861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41" name="フローチャート: 判断 140">
          <a:extLst>
            <a:ext uri="{FF2B5EF4-FFF2-40B4-BE49-F238E27FC236}">
              <a16:creationId xmlns:a16="http://schemas.microsoft.com/office/drawing/2014/main" id="{AE142D4E-6D82-4979-8192-942B7C5538C2}"/>
            </a:ext>
          </a:extLst>
        </xdr:cNvPr>
        <xdr:cNvSpPr/>
      </xdr:nvSpPr>
      <xdr:spPr>
        <a:xfrm>
          <a:off x="14744700" y="488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42" name="フローチャート: 判断 141">
          <a:extLst>
            <a:ext uri="{FF2B5EF4-FFF2-40B4-BE49-F238E27FC236}">
              <a16:creationId xmlns:a16="http://schemas.microsoft.com/office/drawing/2014/main" id="{5977950A-29CF-48E9-A424-90AAC281B688}"/>
            </a:ext>
          </a:extLst>
        </xdr:cNvPr>
        <xdr:cNvSpPr/>
      </xdr:nvSpPr>
      <xdr:spPr>
        <a:xfrm>
          <a:off x="14033500" y="489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43" name="フローチャート: 判断 142">
          <a:extLst>
            <a:ext uri="{FF2B5EF4-FFF2-40B4-BE49-F238E27FC236}">
              <a16:creationId xmlns:a16="http://schemas.microsoft.com/office/drawing/2014/main" id="{8A87968B-478C-49CB-8D16-73CEEE93D748}"/>
            </a:ext>
          </a:extLst>
        </xdr:cNvPr>
        <xdr:cNvSpPr/>
      </xdr:nvSpPr>
      <xdr:spPr>
        <a:xfrm>
          <a:off x="13271500" y="487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44" name="フローチャート: 判断 143">
          <a:extLst>
            <a:ext uri="{FF2B5EF4-FFF2-40B4-BE49-F238E27FC236}">
              <a16:creationId xmlns:a16="http://schemas.microsoft.com/office/drawing/2014/main" id="{D76FE364-3F82-4D26-9114-3D851E3CAD5B}"/>
            </a:ext>
          </a:extLst>
        </xdr:cNvPr>
        <xdr:cNvSpPr/>
      </xdr:nvSpPr>
      <xdr:spPr>
        <a:xfrm>
          <a:off x="12509500" y="49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45" name="フローチャート: 判断 144">
          <a:extLst>
            <a:ext uri="{FF2B5EF4-FFF2-40B4-BE49-F238E27FC236}">
              <a16:creationId xmlns:a16="http://schemas.microsoft.com/office/drawing/2014/main" id="{42C536E9-19ED-426C-AABC-D9ADF622D4EB}"/>
            </a:ext>
          </a:extLst>
        </xdr:cNvPr>
        <xdr:cNvSpPr/>
      </xdr:nvSpPr>
      <xdr:spPr>
        <a:xfrm>
          <a:off x="11747500" y="497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D2D5B508-9C4E-49F0-BB4D-91EC259033E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DD340E06-C67A-4F2C-B386-7BEBFBE5883C}"/>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7DC0C9F-356C-4FE9-B358-731115FB8827}"/>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37F47431-7C51-4534-9A17-78F6886BBCCA}"/>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3FB0BF2-121C-4728-8297-2EE4B76F524E}"/>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22225</xdr:colOff>
      <xdr:row>26</xdr:row>
      <xdr:rowOff>45163</xdr:rowOff>
    </xdr:from>
    <xdr:to>
      <xdr:col>68</xdr:col>
      <xdr:colOff>123825</xdr:colOff>
      <xdr:row>26</xdr:row>
      <xdr:rowOff>146763</xdr:rowOff>
    </xdr:to>
    <xdr:sp macro="" textlink="">
      <xdr:nvSpPr>
        <xdr:cNvPr id="151" name="楕円 150">
          <a:extLst>
            <a:ext uri="{FF2B5EF4-FFF2-40B4-BE49-F238E27FC236}">
              <a16:creationId xmlns:a16="http://schemas.microsoft.com/office/drawing/2014/main" id="{55D34403-C194-4248-A431-F760362E414C}"/>
            </a:ext>
          </a:extLst>
        </xdr:cNvPr>
        <xdr:cNvSpPr/>
      </xdr:nvSpPr>
      <xdr:spPr>
        <a:xfrm>
          <a:off x="13271500" y="450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150594</xdr:rowOff>
    </xdr:from>
    <xdr:to>
      <xdr:col>64</xdr:col>
      <xdr:colOff>123825</xdr:colOff>
      <xdr:row>27</xdr:row>
      <xdr:rowOff>80744</xdr:rowOff>
    </xdr:to>
    <xdr:sp macro="" textlink="">
      <xdr:nvSpPr>
        <xdr:cNvPr id="152" name="楕円 151">
          <a:extLst>
            <a:ext uri="{FF2B5EF4-FFF2-40B4-BE49-F238E27FC236}">
              <a16:creationId xmlns:a16="http://schemas.microsoft.com/office/drawing/2014/main" id="{E8121F7F-30B2-4C83-8FF5-E0B9782831F6}"/>
            </a:ext>
          </a:extLst>
        </xdr:cNvPr>
        <xdr:cNvSpPr/>
      </xdr:nvSpPr>
      <xdr:spPr>
        <a:xfrm>
          <a:off x="12509500" y="46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95963</xdr:rowOff>
    </xdr:from>
    <xdr:to>
      <xdr:col>68</xdr:col>
      <xdr:colOff>73025</xdr:colOff>
      <xdr:row>27</xdr:row>
      <xdr:rowOff>29944</xdr:rowOff>
    </xdr:to>
    <xdr:cxnSp macro="">
      <xdr:nvCxnSpPr>
        <xdr:cNvPr id="153" name="直線コネクタ 152">
          <a:extLst>
            <a:ext uri="{FF2B5EF4-FFF2-40B4-BE49-F238E27FC236}">
              <a16:creationId xmlns:a16="http://schemas.microsoft.com/office/drawing/2014/main" id="{049EFB24-63B3-4BC2-A373-3FB520625271}"/>
            </a:ext>
          </a:extLst>
        </xdr:cNvPr>
        <xdr:cNvCxnSpPr/>
      </xdr:nvCxnSpPr>
      <xdr:spPr>
        <a:xfrm flipV="1">
          <a:off x="12560300" y="4553663"/>
          <a:ext cx="762000" cy="10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39476</xdr:rowOff>
    </xdr:from>
    <xdr:to>
      <xdr:col>60</xdr:col>
      <xdr:colOff>123825</xdr:colOff>
      <xdr:row>27</xdr:row>
      <xdr:rowOff>141076</xdr:rowOff>
    </xdr:to>
    <xdr:sp macro="" textlink="">
      <xdr:nvSpPr>
        <xdr:cNvPr id="154" name="楕円 153">
          <a:extLst>
            <a:ext uri="{FF2B5EF4-FFF2-40B4-BE49-F238E27FC236}">
              <a16:creationId xmlns:a16="http://schemas.microsoft.com/office/drawing/2014/main" id="{3093AA2B-513F-427D-AD45-15F53390FD4A}"/>
            </a:ext>
          </a:extLst>
        </xdr:cNvPr>
        <xdr:cNvSpPr/>
      </xdr:nvSpPr>
      <xdr:spPr>
        <a:xfrm>
          <a:off x="11747500" y="466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29944</xdr:rowOff>
    </xdr:from>
    <xdr:to>
      <xdr:col>64</xdr:col>
      <xdr:colOff>73025</xdr:colOff>
      <xdr:row>27</xdr:row>
      <xdr:rowOff>90276</xdr:rowOff>
    </xdr:to>
    <xdr:cxnSp macro="">
      <xdr:nvCxnSpPr>
        <xdr:cNvPr id="155" name="直線コネクタ 154">
          <a:extLst>
            <a:ext uri="{FF2B5EF4-FFF2-40B4-BE49-F238E27FC236}">
              <a16:creationId xmlns:a16="http://schemas.microsoft.com/office/drawing/2014/main" id="{BCC4A4ED-931A-4F89-AB1A-1A33EF1D161E}"/>
            </a:ext>
          </a:extLst>
        </xdr:cNvPr>
        <xdr:cNvCxnSpPr/>
      </xdr:nvCxnSpPr>
      <xdr:spPr>
        <a:xfrm flipV="1">
          <a:off x="11798300" y="4659094"/>
          <a:ext cx="762000" cy="6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41278</xdr:rowOff>
    </xdr:from>
    <xdr:ext cx="469744" cy="259045"/>
    <xdr:sp macro="" textlink="">
      <xdr:nvSpPr>
        <xdr:cNvPr id="156" name="n_1aveValue債務償還比率">
          <a:extLst>
            <a:ext uri="{FF2B5EF4-FFF2-40B4-BE49-F238E27FC236}">
              <a16:creationId xmlns:a16="http://schemas.microsoft.com/office/drawing/2014/main" id="{65220FC4-8A6D-4778-8D92-DF040AE0FBC3}"/>
            </a:ext>
          </a:extLst>
        </xdr:cNvPr>
        <xdr:cNvSpPr txBox="1"/>
      </xdr:nvSpPr>
      <xdr:spPr>
        <a:xfrm>
          <a:off x="13836727" y="467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170536</xdr:rowOff>
    </xdr:from>
    <xdr:ext cx="469744" cy="259045"/>
    <xdr:sp macro="" textlink="">
      <xdr:nvSpPr>
        <xdr:cNvPr id="157" name="n_2aveValue債務償還比率">
          <a:extLst>
            <a:ext uri="{FF2B5EF4-FFF2-40B4-BE49-F238E27FC236}">
              <a16:creationId xmlns:a16="http://schemas.microsoft.com/office/drawing/2014/main" id="{43A55BB3-F8B3-46F4-9621-948F89925C93}"/>
            </a:ext>
          </a:extLst>
        </xdr:cNvPr>
        <xdr:cNvSpPr txBox="1"/>
      </xdr:nvSpPr>
      <xdr:spPr>
        <a:xfrm>
          <a:off x="13087427" y="497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93602</xdr:rowOff>
    </xdr:from>
    <xdr:ext cx="469744" cy="259045"/>
    <xdr:sp macro="" textlink="">
      <xdr:nvSpPr>
        <xdr:cNvPr id="158" name="n_3aveValue債務償還比率">
          <a:extLst>
            <a:ext uri="{FF2B5EF4-FFF2-40B4-BE49-F238E27FC236}">
              <a16:creationId xmlns:a16="http://schemas.microsoft.com/office/drawing/2014/main" id="{DFEBF512-1DCC-4601-8179-50FDCB01408E}"/>
            </a:ext>
          </a:extLst>
        </xdr:cNvPr>
        <xdr:cNvSpPr txBox="1"/>
      </xdr:nvSpPr>
      <xdr:spPr>
        <a:xfrm>
          <a:off x="12325427" y="506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98160</xdr:rowOff>
    </xdr:from>
    <xdr:ext cx="469744" cy="259045"/>
    <xdr:sp macro="" textlink="">
      <xdr:nvSpPr>
        <xdr:cNvPr id="159" name="n_4aveValue債務償還比率">
          <a:extLst>
            <a:ext uri="{FF2B5EF4-FFF2-40B4-BE49-F238E27FC236}">
              <a16:creationId xmlns:a16="http://schemas.microsoft.com/office/drawing/2014/main" id="{CAC94BFD-8360-4E2B-BD26-0982258BD139}"/>
            </a:ext>
          </a:extLst>
        </xdr:cNvPr>
        <xdr:cNvSpPr txBox="1"/>
      </xdr:nvSpPr>
      <xdr:spPr>
        <a:xfrm>
          <a:off x="11563427" y="5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24</xdr:row>
      <xdr:rowOff>163290</xdr:rowOff>
    </xdr:from>
    <xdr:ext cx="405111" cy="259045"/>
    <xdr:sp macro="" textlink="">
      <xdr:nvSpPr>
        <xdr:cNvPr id="160" name="n_2mainValue債務償還比率">
          <a:extLst>
            <a:ext uri="{FF2B5EF4-FFF2-40B4-BE49-F238E27FC236}">
              <a16:creationId xmlns:a16="http://schemas.microsoft.com/office/drawing/2014/main" id="{09997605-67BA-4716-8C3A-E1DA3613AD1C}"/>
            </a:ext>
          </a:extLst>
        </xdr:cNvPr>
        <xdr:cNvSpPr txBox="1"/>
      </xdr:nvSpPr>
      <xdr:spPr>
        <a:xfrm>
          <a:off x="13119744" y="427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97271</xdr:rowOff>
    </xdr:from>
    <xdr:ext cx="405111" cy="259045"/>
    <xdr:sp macro="" textlink="">
      <xdr:nvSpPr>
        <xdr:cNvPr id="161" name="n_3mainValue債務償還比率">
          <a:extLst>
            <a:ext uri="{FF2B5EF4-FFF2-40B4-BE49-F238E27FC236}">
              <a16:creationId xmlns:a16="http://schemas.microsoft.com/office/drawing/2014/main" id="{C8BFCAA3-7C6F-4FAE-A79F-07DE8446FE68}"/>
            </a:ext>
          </a:extLst>
        </xdr:cNvPr>
        <xdr:cNvSpPr txBox="1"/>
      </xdr:nvSpPr>
      <xdr:spPr>
        <a:xfrm>
          <a:off x="12357744" y="4383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157603</xdr:rowOff>
    </xdr:from>
    <xdr:ext cx="469744" cy="259045"/>
    <xdr:sp macro="" textlink="">
      <xdr:nvSpPr>
        <xdr:cNvPr id="162" name="n_4mainValue債務償還比率">
          <a:extLst>
            <a:ext uri="{FF2B5EF4-FFF2-40B4-BE49-F238E27FC236}">
              <a16:creationId xmlns:a16="http://schemas.microsoft.com/office/drawing/2014/main" id="{77542919-A84D-4073-9B46-AEEBFC6D0C6D}"/>
            </a:ext>
          </a:extLst>
        </xdr:cNvPr>
        <xdr:cNvSpPr txBox="1"/>
      </xdr:nvSpPr>
      <xdr:spPr>
        <a:xfrm>
          <a:off x="11563427" y="444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D38B3855-5F04-4B4E-8507-DDA97AAB1492}"/>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7DCF8078-D5BC-40E2-9E51-7FBF1571BA8D}"/>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EF973AAC-925C-4D9A-991A-F89F733BD1C2}"/>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DD3B8E30-64C1-4E27-B036-795A37F078F6}"/>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D48F190A-6D62-44A4-A5C2-25DD99AEB122}"/>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3A3011B7-7C54-4E5B-AE15-98D49A76083B}"/>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1AB1E31-A05A-4D2F-84B1-98630308B2C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39FBD30-66A0-4B8D-872B-D64E13BFFD9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0CB6C4A-AD2E-4D75-AFB8-C930B323789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B0FDB1F-B9D6-43C6-9F30-E67E4A8F9FA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52AD253-5574-4B64-9D88-04C5934E92F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AB7C93B-908A-4E3F-843E-4B65112D4C0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A06AFE8-BF00-479A-9BC1-E29F6A49382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2C39E0B-0A3D-4332-B3D3-FE6FDC79EC2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63D8CEB-86FE-4EB0-A8D0-A6C1CF33581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85067FA-3A6D-4F80-A56A-FE2B01CACA2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8,062
7,977
93.83
12,181,962
11,567,519
300,582
5,513,543
7,561,291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A67116A-6490-4A3B-AF5B-E68DFB98F15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F194779-7B94-438E-8A70-1D977E087D4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2A52D25-538F-405A-BAE9-70FC6BF70F9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3815144-4B73-4125-A94B-EF44B458331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DEFA638-E2CE-4FBD-842C-47A2857B8F9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DF0A710-369D-4DF9-8CFA-DDE1A0D476B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1CE7799-A9B7-433C-88F4-174FAC1F788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D14E873-E204-4262-B23F-E7F2587BB49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ECD17C0-ACC3-4933-96EF-474C6C81E40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9B61F26-179E-4E40-97A3-8F00383AAB9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4B102EE-CD9D-4814-85EE-70954B6C1C7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28C036C-FEAA-4D3C-86FB-0F9454AC9C2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04CE95A-9F85-4711-B644-4A3F4C72596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30E6569-5F46-4A5C-A756-238D34FC1FF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6775D6D-D024-449A-AC4F-991BDC0A1F6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C631A1C-B6F1-41FE-9BE0-9A79BBDE1A3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B88721E-C132-4121-A3C1-19D7280A62B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879240E-19C6-40CA-A748-AFB3CD012F6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778F78D-63F8-405D-ADAE-4257E26D281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DCF7B10-F54A-4F5D-8A85-58DC7D6AFD1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E086E59-D33D-42B2-9DA7-7229DBA88DC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777EB6B-BA0E-49F0-A785-9F08978B578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08602FC-47E6-4B61-B531-1DC3AF8CD2A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6CE8960-6E33-49BB-80C7-48C56D6607F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1030C56-3882-4AEA-BB94-CB47FAF53D1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9FFF3B9-CAA1-4A12-B030-348014A1163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B84BDD4-96A9-4DA4-AC0E-440C627F474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7E1CCDE-7232-4E28-98A7-B539DDF2B82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04E4294-1898-4394-89DD-3AC08BFEADB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896E166-B918-41F9-B68B-CB406CA5CF7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B900DF2-DA01-4B51-962E-73F05AE778A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3CF66EE-0A3A-455C-A6D1-42E4C40C037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55289A8-B2E7-456B-B3BC-0FDC55C95B5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21B4161-D3F6-4314-9799-9A2F39625A4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FA5CA92-E4AE-4F39-82B6-D82DF9D9FE7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3F90863-08B8-4D0A-A795-9817F50B829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A436359-5250-4271-A5C1-72D497F1C36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2516D6E-0E26-483A-8285-C04130AD45E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FFC24F5-EEB4-42D0-A443-2E6473CAF0A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2850A3C-9754-4519-976B-9774C4E97CE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A3D27F9-F644-4B59-ABC2-DD99FC8F863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ECBA055-5DD4-4CAD-BB13-9D39FB2A1D0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334DB73-CDD0-47FF-8AF5-72A56C24502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FC1974D-FEEE-43F7-B890-7E7DF7AD80B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1B1F687-1F7A-43BB-8837-36DCDEC95C3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B984A1D4-049F-4AFC-80F0-FA0D1206AC86}"/>
            </a:ext>
          </a:extLst>
        </xdr:cNvPr>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6671A92F-6477-465E-B8A2-797C63091F9D}"/>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DF5D3D2A-021D-4288-8F6E-64B2A4E5A6F5}"/>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CBF8C761-733C-4D89-A208-09FC0957F463}"/>
            </a:ext>
          </a:extLst>
        </xdr:cNvPr>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3EBF4535-8B18-4143-B200-A9AF105CF5E7}"/>
            </a:ext>
          </a:extLst>
        </xdr:cNvPr>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102887</xdr:rowOff>
    </xdr:from>
    <xdr:ext cx="405111" cy="259045"/>
    <xdr:sp macro="" textlink="">
      <xdr:nvSpPr>
        <xdr:cNvPr id="62" name="【道路】&#10;有形固定資産減価償却率平均値テキスト">
          <a:extLst>
            <a:ext uri="{FF2B5EF4-FFF2-40B4-BE49-F238E27FC236}">
              <a16:creationId xmlns:a16="http://schemas.microsoft.com/office/drawing/2014/main" id="{84B3E1CF-64D2-4102-BBEE-6E84AB323A1E}"/>
            </a:ext>
          </a:extLst>
        </xdr:cNvPr>
        <xdr:cNvSpPr txBox="1"/>
      </xdr:nvSpPr>
      <xdr:spPr>
        <a:xfrm>
          <a:off x="4673600" y="661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7AC97295-1604-4D1D-9C64-ABF6D0DDE215}"/>
            </a:ext>
          </a:extLst>
        </xdr:cNvPr>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5D2AEA57-42A4-4E0D-9622-AC97619E77F1}"/>
            </a:ext>
          </a:extLst>
        </xdr:cNvPr>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90F4B098-EF88-417D-B1C2-490A8A12E99A}"/>
            </a:ext>
          </a:extLst>
        </xdr:cNvPr>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7B04714C-D2B6-4908-968C-540E38523771}"/>
            </a:ext>
          </a:extLst>
        </xdr:cNvPr>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EECD969A-ABC5-4D3D-AA6B-8CC914827A12}"/>
            </a:ext>
          </a:extLst>
        </xdr:cNvPr>
        <xdr:cNvSpPr/>
      </xdr:nvSpPr>
      <xdr:spPr>
        <a:xfrm>
          <a:off x="1079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00E0700-EDBC-47B7-8B2A-B08959C2733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DBEBEFD-E804-42B7-94EF-FDFB9BE8F3C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FC620AB-8A08-4565-BA03-57C70C5421B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E5742F5-5C91-428F-BAD8-BF169D23171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820AB4B-115E-4070-BFF9-4ED96098BAF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73" name="楕円 72">
          <a:extLst>
            <a:ext uri="{FF2B5EF4-FFF2-40B4-BE49-F238E27FC236}">
              <a16:creationId xmlns:a16="http://schemas.microsoft.com/office/drawing/2014/main" id="{A23FAB74-628B-43D3-A8B9-639D917E9642}"/>
            </a:ext>
          </a:extLst>
        </xdr:cNvPr>
        <xdr:cNvSpPr/>
      </xdr:nvSpPr>
      <xdr:spPr>
        <a:xfrm>
          <a:off x="45847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118762</xdr:rowOff>
    </xdr:from>
    <xdr:ext cx="405111" cy="259045"/>
    <xdr:sp macro="" textlink="">
      <xdr:nvSpPr>
        <xdr:cNvPr id="74" name="【道路】&#10;有形固定資産減価償却率該当値テキスト">
          <a:extLst>
            <a:ext uri="{FF2B5EF4-FFF2-40B4-BE49-F238E27FC236}">
              <a16:creationId xmlns:a16="http://schemas.microsoft.com/office/drawing/2014/main" id="{BD7B4DE2-E6BD-404F-ADAB-9621A32070D9}"/>
            </a:ext>
          </a:extLst>
        </xdr:cNvPr>
        <xdr:cNvSpPr txBox="1"/>
      </xdr:nvSpPr>
      <xdr:spPr>
        <a:xfrm>
          <a:off x="4673600" y="646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73025</xdr:rowOff>
    </xdr:from>
    <xdr:to>
      <xdr:col>20</xdr:col>
      <xdr:colOff>38100</xdr:colOff>
      <xdr:row>39</xdr:row>
      <xdr:rowOff>3175</xdr:rowOff>
    </xdr:to>
    <xdr:sp macro="" textlink="">
      <xdr:nvSpPr>
        <xdr:cNvPr id="75" name="楕円 74">
          <a:extLst>
            <a:ext uri="{FF2B5EF4-FFF2-40B4-BE49-F238E27FC236}">
              <a16:creationId xmlns:a16="http://schemas.microsoft.com/office/drawing/2014/main" id="{D6545F99-230C-4FDD-AA6E-40AB92A1DED1}"/>
            </a:ext>
          </a:extLst>
        </xdr:cNvPr>
        <xdr:cNvSpPr/>
      </xdr:nvSpPr>
      <xdr:spPr>
        <a:xfrm>
          <a:off x="3746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123825</xdr:rowOff>
    </xdr:from>
    <xdr:to>
      <xdr:col>24</xdr:col>
      <xdr:colOff>63500</xdr:colOff>
      <xdr:row>38</xdr:row>
      <xdr:rowOff>146685</xdr:rowOff>
    </xdr:to>
    <xdr:cxnSp macro="">
      <xdr:nvCxnSpPr>
        <xdr:cNvPr id="76" name="直線コネクタ 75">
          <a:extLst>
            <a:ext uri="{FF2B5EF4-FFF2-40B4-BE49-F238E27FC236}">
              <a16:creationId xmlns:a16="http://schemas.microsoft.com/office/drawing/2014/main" id="{C5CD591D-3675-47F8-A16B-A577A79020C6}"/>
            </a:ext>
          </a:extLst>
        </xdr:cNvPr>
        <xdr:cNvCxnSpPr/>
      </xdr:nvCxnSpPr>
      <xdr:spPr>
        <a:xfrm>
          <a:off x="3797300" y="663892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50165</xdr:rowOff>
    </xdr:from>
    <xdr:to>
      <xdr:col>15</xdr:col>
      <xdr:colOff>101600</xdr:colOff>
      <xdr:row>38</xdr:row>
      <xdr:rowOff>151765</xdr:rowOff>
    </xdr:to>
    <xdr:sp macro="" textlink="">
      <xdr:nvSpPr>
        <xdr:cNvPr id="77" name="楕円 76">
          <a:extLst>
            <a:ext uri="{FF2B5EF4-FFF2-40B4-BE49-F238E27FC236}">
              <a16:creationId xmlns:a16="http://schemas.microsoft.com/office/drawing/2014/main" id="{E48F50D9-0706-43E9-B514-2C1DA192A329}"/>
            </a:ext>
          </a:extLst>
        </xdr:cNvPr>
        <xdr:cNvSpPr/>
      </xdr:nvSpPr>
      <xdr:spPr>
        <a:xfrm>
          <a:off x="2857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100965</xdr:rowOff>
    </xdr:from>
    <xdr:to>
      <xdr:col>19</xdr:col>
      <xdr:colOff>177800</xdr:colOff>
      <xdr:row>38</xdr:row>
      <xdr:rowOff>123825</xdr:rowOff>
    </xdr:to>
    <xdr:cxnSp macro="">
      <xdr:nvCxnSpPr>
        <xdr:cNvPr id="78" name="直線コネクタ 77">
          <a:extLst>
            <a:ext uri="{FF2B5EF4-FFF2-40B4-BE49-F238E27FC236}">
              <a16:creationId xmlns:a16="http://schemas.microsoft.com/office/drawing/2014/main" id="{E90D5BDF-607A-47AB-9266-FEC5D16A2AD8}"/>
            </a:ext>
          </a:extLst>
        </xdr:cNvPr>
        <xdr:cNvCxnSpPr/>
      </xdr:nvCxnSpPr>
      <xdr:spPr>
        <a:xfrm>
          <a:off x="2908300" y="66160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40640</xdr:rowOff>
    </xdr:from>
    <xdr:to>
      <xdr:col>10</xdr:col>
      <xdr:colOff>165100</xdr:colOff>
      <xdr:row>38</xdr:row>
      <xdr:rowOff>142240</xdr:rowOff>
    </xdr:to>
    <xdr:sp macro="" textlink="">
      <xdr:nvSpPr>
        <xdr:cNvPr id="79" name="楕円 78">
          <a:extLst>
            <a:ext uri="{FF2B5EF4-FFF2-40B4-BE49-F238E27FC236}">
              <a16:creationId xmlns:a16="http://schemas.microsoft.com/office/drawing/2014/main" id="{78099D14-F4DE-4A36-AB9F-86A48BC9B779}"/>
            </a:ext>
          </a:extLst>
        </xdr:cNvPr>
        <xdr:cNvSpPr/>
      </xdr:nvSpPr>
      <xdr:spPr>
        <a:xfrm>
          <a:off x="1968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91440</xdr:rowOff>
    </xdr:from>
    <xdr:to>
      <xdr:col>15</xdr:col>
      <xdr:colOff>50800</xdr:colOff>
      <xdr:row>38</xdr:row>
      <xdr:rowOff>100965</xdr:rowOff>
    </xdr:to>
    <xdr:cxnSp macro="">
      <xdr:nvCxnSpPr>
        <xdr:cNvPr id="80" name="直線コネクタ 79">
          <a:extLst>
            <a:ext uri="{FF2B5EF4-FFF2-40B4-BE49-F238E27FC236}">
              <a16:creationId xmlns:a16="http://schemas.microsoft.com/office/drawing/2014/main" id="{5B7A6C2E-583B-4406-99E0-CCD6975F903A}"/>
            </a:ext>
          </a:extLst>
        </xdr:cNvPr>
        <xdr:cNvCxnSpPr/>
      </xdr:nvCxnSpPr>
      <xdr:spPr>
        <a:xfrm>
          <a:off x="2019300" y="660654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21590</xdr:rowOff>
    </xdr:from>
    <xdr:to>
      <xdr:col>6</xdr:col>
      <xdr:colOff>38100</xdr:colOff>
      <xdr:row>38</xdr:row>
      <xdr:rowOff>123190</xdr:rowOff>
    </xdr:to>
    <xdr:sp macro="" textlink="">
      <xdr:nvSpPr>
        <xdr:cNvPr id="81" name="楕円 80">
          <a:extLst>
            <a:ext uri="{FF2B5EF4-FFF2-40B4-BE49-F238E27FC236}">
              <a16:creationId xmlns:a16="http://schemas.microsoft.com/office/drawing/2014/main" id="{BB584EDE-8B4D-428F-BF98-8FBE2A670F3A}"/>
            </a:ext>
          </a:extLst>
        </xdr:cNvPr>
        <xdr:cNvSpPr/>
      </xdr:nvSpPr>
      <xdr:spPr>
        <a:xfrm>
          <a:off x="1079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72390</xdr:rowOff>
    </xdr:from>
    <xdr:to>
      <xdr:col>10</xdr:col>
      <xdr:colOff>114300</xdr:colOff>
      <xdr:row>38</xdr:row>
      <xdr:rowOff>91440</xdr:rowOff>
    </xdr:to>
    <xdr:cxnSp macro="">
      <xdr:nvCxnSpPr>
        <xdr:cNvPr id="82" name="直線コネクタ 81">
          <a:extLst>
            <a:ext uri="{FF2B5EF4-FFF2-40B4-BE49-F238E27FC236}">
              <a16:creationId xmlns:a16="http://schemas.microsoft.com/office/drawing/2014/main" id="{925CC6DE-21A6-4139-BF38-8AD2E20C2B71}"/>
            </a:ext>
          </a:extLst>
        </xdr:cNvPr>
        <xdr:cNvCxnSpPr/>
      </xdr:nvCxnSpPr>
      <xdr:spPr>
        <a:xfrm>
          <a:off x="1130300" y="65874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7C75B258-7B8A-4788-9BE0-62B27829FC25}"/>
            </a:ext>
          </a:extLst>
        </xdr:cNvPr>
        <xdr:cNvSpPr txBox="1"/>
      </xdr:nvSpPr>
      <xdr:spPr>
        <a:xfrm>
          <a:off x="3582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4" name="n_2aveValue【道路】&#10;有形固定資産減価償却率">
          <a:extLst>
            <a:ext uri="{FF2B5EF4-FFF2-40B4-BE49-F238E27FC236}">
              <a16:creationId xmlns:a16="http://schemas.microsoft.com/office/drawing/2014/main" id="{789EBD85-6C71-4535-8300-F319892AB4C4}"/>
            </a:ext>
          </a:extLst>
        </xdr:cNvPr>
        <xdr:cNvSpPr txBox="1"/>
      </xdr:nvSpPr>
      <xdr:spPr>
        <a:xfrm>
          <a:off x="2705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156862</xdr:rowOff>
    </xdr:from>
    <xdr:ext cx="405111" cy="259045"/>
    <xdr:sp macro="" textlink="">
      <xdr:nvSpPr>
        <xdr:cNvPr id="85" name="n_3aveValue【道路】&#10;有形固定資産減価償却率">
          <a:extLst>
            <a:ext uri="{FF2B5EF4-FFF2-40B4-BE49-F238E27FC236}">
              <a16:creationId xmlns:a16="http://schemas.microsoft.com/office/drawing/2014/main" id="{B6E32F9B-47E3-4F71-A4A9-D821B7536EAC}"/>
            </a:ext>
          </a:extLst>
        </xdr:cNvPr>
        <xdr:cNvSpPr txBox="1"/>
      </xdr:nvSpPr>
      <xdr:spPr>
        <a:xfrm>
          <a:off x="18167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88282</xdr:rowOff>
    </xdr:from>
    <xdr:ext cx="405111" cy="259045"/>
    <xdr:sp macro="" textlink="">
      <xdr:nvSpPr>
        <xdr:cNvPr id="86" name="n_4aveValue【道路】&#10;有形固定資産減価償却率">
          <a:extLst>
            <a:ext uri="{FF2B5EF4-FFF2-40B4-BE49-F238E27FC236}">
              <a16:creationId xmlns:a16="http://schemas.microsoft.com/office/drawing/2014/main" id="{7C0C85A8-CF19-426C-94FA-6D73BD62DF3F}"/>
            </a:ext>
          </a:extLst>
        </xdr:cNvPr>
        <xdr:cNvSpPr txBox="1"/>
      </xdr:nvSpPr>
      <xdr:spPr>
        <a:xfrm>
          <a:off x="927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19702</xdr:rowOff>
    </xdr:from>
    <xdr:ext cx="405111" cy="259045"/>
    <xdr:sp macro="" textlink="">
      <xdr:nvSpPr>
        <xdr:cNvPr id="87" name="n_1mainValue【道路】&#10;有形固定資産減価償却率">
          <a:extLst>
            <a:ext uri="{FF2B5EF4-FFF2-40B4-BE49-F238E27FC236}">
              <a16:creationId xmlns:a16="http://schemas.microsoft.com/office/drawing/2014/main" id="{92FDD381-8439-4856-87FC-822E24C1BD96}"/>
            </a:ext>
          </a:extLst>
        </xdr:cNvPr>
        <xdr:cNvSpPr txBox="1"/>
      </xdr:nvSpPr>
      <xdr:spPr>
        <a:xfrm>
          <a:off x="3582044"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168292</xdr:rowOff>
    </xdr:from>
    <xdr:ext cx="405111" cy="259045"/>
    <xdr:sp macro="" textlink="">
      <xdr:nvSpPr>
        <xdr:cNvPr id="88" name="n_2mainValue【道路】&#10;有形固定資産減価償却率">
          <a:extLst>
            <a:ext uri="{FF2B5EF4-FFF2-40B4-BE49-F238E27FC236}">
              <a16:creationId xmlns:a16="http://schemas.microsoft.com/office/drawing/2014/main" id="{FA2A8F1D-7D9D-4E7E-A642-A96BAD4DA921}"/>
            </a:ext>
          </a:extLst>
        </xdr:cNvPr>
        <xdr:cNvSpPr txBox="1"/>
      </xdr:nvSpPr>
      <xdr:spPr>
        <a:xfrm>
          <a:off x="2705744"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133367</xdr:rowOff>
    </xdr:from>
    <xdr:ext cx="405111" cy="259045"/>
    <xdr:sp macro="" textlink="">
      <xdr:nvSpPr>
        <xdr:cNvPr id="89" name="n_3mainValue【道路】&#10;有形固定資産減価償却率">
          <a:extLst>
            <a:ext uri="{FF2B5EF4-FFF2-40B4-BE49-F238E27FC236}">
              <a16:creationId xmlns:a16="http://schemas.microsoft.com/office/drawing/2014/main" id="{24C4BD40-DF3C-4D73-B03E-1A871283BA3F}"/>
            </a:ext>
          </a:extLst>
        </xdr:cNvPr>
        <xdr:cNvSpPr txBox="1"/>
      </xdr:nvSpPr>
      <xdr:spPr>
        <a:xfrm>
          <a:off x="1816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114317</xdr:rowOff>
    </xdr:from>
    <xdr:ext cx="405111" cy="259045"/>
    <xdr:sp macro="" textlink="">
      <xdr:nvSpPr>
        <xdr:cNvPr id="90" name="n_4mainValue【道路】&#10;有形固定資産減価償却率">
          <a:extLst>
            <a:ext uri="{FF2B5EF4-FFF2-40B4-BE49-F238E27FC236}">
              <a16:creationId xmlns:a16="http://schemas.microsoft.com/office/drawing/2014/main" id="{3D1834DB-04FF-4D5A-8E87-89D66314F434}"/>
            </a:ext>
          </a:extLst>
        </xdr:cNvPr>
        <xdr:cNvSpPr txBox="1"/>
      </xdr:nvSpPr>
      <xdr:spPr>
        <a:xfrm>
          <a:off x="927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8F8DC50-ADEE-4C4D-8102-421817B45FD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2D09157-4E90-495D-8560-3841B7A9BF5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A11A07B-B67C-44D7-8FEB-9F2B8B63B11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ACF689D-9326-489F-9C36-DECEC3DED07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6A46137-66C2-481F-9659-3E697875287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5CD1EA8-B03E-4DA3-B7A0-23D56E545FD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19065F3-3998-46EF-93A5-4773DB8CE7D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5D98678-DBA6-4D9A-A4E6-F55B49EC687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9FFF154-04FF-4FC9-8CF3-161502B5FFA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82CAFE8-7BB2-4370-B92A-7C3D3C19796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5F555989-26DE-4D70-9043-AD2588B596D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33E7619C-7140-4E50-B46C-FC71A09A2AB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64B2038-1558-4121-8126-4E8D6FC8092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B7E4788D-86C3-4524-9922-B0CDC61B3974}"/>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1C5CBA05-453D-4EFD-BAE0-1B8D0BF08A3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3BB20A91-692B-4859-95FA-B5FBF86BF082}"/>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20E4E918-E69A-422C-B485-5291F0059A0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514C3B99-7E94-4B83-BEA0-E8B3DA63632B}"/>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F9B6FD3-C3DE-475F-AE6B-C68BE4F82E9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40285E6E-291F-4D88-88EE-EBD73C21A566}"/>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401B6E8-CA30-4637-B2D9-0DDDE384DF1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54E4ED6E-0D1D-40D2-9DC5-694B62F4E449}"/>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D33AD231-2C76-446F-A691-6FCB0B801CA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F38D25DB-6AAD-4262-B222-2C886B95A1CD}"/>
            </a:ext>
          </a:extLst>
        </xdr:cNvPr>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434EEE89-B51F-456F-9DC8-B3053AF72A6D}"/>
            </a:ext>
          </a:extLst>
        </xdr:cNvPr>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1995A4EA-6CCC-44C5-9C20-9F876DD8734A}"/>
            </a:ext>
          </a:extLst>
        </xdr:cNvPr>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C16542EC-DC3D-480A-8D31-8219FE289EAD}"/>
            </a:ext>
          </a:extLst>
        </xdr:cNvPr>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D6231E10-FCDA-4783-A981-249B963D9C09}"/>
            </a:ext>
          </a:extLst>
        </xdr:cNvPr>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A06CFB6E-23EA-4120-9039-085107111B1C}"/>
            </a:ext>
          </a:extLst>
        </xdr:cNvPr>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7C3019C8-BF57-431E-9DEA-1309FF555CAB}"/>
            </a:ext>
          </a:extLst>
        </xdr:cNvPr>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382E4B2B-9AB7-4EF0-A308-847305639EED}"/>
            </a:ext>
          </a:extLst>
        </xdr:cNvPr>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ABE07958-A4D8-42AC-AE1A-10E43453CDFB}"/>
            </a:ext>
          </a:extLst>
        </xdr:cNvPr>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CE091B47-E01E-467B-884E-974038C862F9}"/>
            </a:ext>
          </a:extLst>
        </xdr:cNvPr>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a:extLst>
            <a:ext uri="{FF2B5EF4-FFF2-40B4-BE49-F238E27FC236}">
              <a16:creationId xmlns:a16="http://schemas.microsoft.com/office/drawing/2014/main" id="{276A4FCD-94C7-4F4F-B28A-44AD1A7CA4E8}"/>
            </a:ext>
          </a:extLst>
        </xdr:cNvPr>
        <xdr:cNvSpPr/>
      </xdr:nvSpPr>
      <xdr:spPr>
        <a:xfrm>
          <a:off x="6921500" y="71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45B7B23-1AEF-4D4D-A531-8EF8205B7D0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39E1480-2835-4286-AF29-DDFEE839D15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224EA4E-0F71-4AF0-AC31-D5D33966C5B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E8C2745-E017-4D81-9639-9F7D6155317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046CB8A-33AB-49A5-8B77-7A6A36C7DB1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79280</xdr:rowOff>
    </xdr:from>
    <xdr:to>
      <xdr:col>55</xdr:col>
      <xdr:colOff>50800</xdr:colOff>
      <xdr:row>42</xdr:row>
      <xdr:rowOff>9430</xdr:rowOff>
    </xdr:to>
    <xdr:sp macro="" textlink="">
      <xdr:nvSpPr>
        <xdr:cNvPr id="130" name="楕円 129">
          <a:extLst>
            <a:ext uri="{FF2B5EF4-FFF2-40B4-BE49-F238E27FC236}">
              <a16:creationId xmlns:a16="http://schemas.microsoft.com/office/drawing/2014/main" id="{DB96630B-3311-4B66-9767-31D5033C0780}"/>
            </a:ext>
          </a:extLst>
        </xdr:cNvPr>
        <xdr:cNvSpPr/>
      </xdr:nvSpPr>
      <xdr:spPr>
        <a:xfrm>
          <a:off x="10426700" y="710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28508</xdr:rowOff>
    </xdr:from>
    <xdr:ext cx="534377" cy="259045"/>
    <xdr:sp macro="" textlink="">
      <xdr:nvSpPr>
        <xdr:cNvPr id="131" name="【道路】&#10;一人当たり延長該当値テキスト">
          <a:extLst>
            <a:ext uri="{FF2B5EF4-FFF2-40B4-BE49-F238E27FC236}">
              <a16:creationId xmlns:a16="http://schemas.microsoft.com/office/drawing/2014/main" id="{31F4E938-76A7-41F4-BF49-850735697AC2}"/>
            </a:ext>
          </a:extLst>
        </xdr:cNvPr>
        <xdr:cNvSpPr txBox="1"/>
      </xdr:nvSpPr>
      <xdr:spPr>
        <a:xfrm>
          <a:off x="10515600" y="70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85154</xdr:rowOff>
    </xdr:from>
    <xdr:to>
      <xdr:col>50</xdr:col>
      <xdr:colOff>165100</xdr:colOff>
      <xdr:row>42</xdr:row>
      <xdr:rowOff>15304</xdr:rowOff>
    </xdr:to>
    <xdr:sp macro="" textlink="">
      <xdr:nvSpPr>
        <xdr:cNvPr id="132" name="楕円 131">
          <a:extLst>
            <a:ext uri="{FF2B5EF4-FFF2-40B4-BE49-F238E27FC236}">
              <a16:creationId xmlns:a16="http://schemas.microsoft.com/office/drawing/2014/main" id="{69D18C4F-38EE-4A05-94F7-A7830607E81E}"/>
            </a:ext>
          </a:extLst>
        </xdr:cNvPr>
        <xdr:cNvSpPr/>
      </xdr:nvSpPr>
      <xdr:spPr>
        <a:xfrm>
          <a:off x="9588500" y="711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130080</xdr:rowOff>
    </xdr:from>
    <xdr:to>
      <xdr:col>55</xdr:col>
      <xdr:colOff>0</xdr:colOff>
      <xdr:row>41</xdr:row>
      <xdr:rowOff>135954</xdr:rowOff>
    </xdr:to>
    <xdr:cxnSp macro="">
      <xdr:nvCxnSpPr>
        <xdr:cNvPr id="133" name="直線コネクタ 132">
          <a:extLst>
            <a:ext uri="{FF2B5EF4-FFF2-40B4-BE49-F238E27FC236}">
              <a16:creationId xmlns:a16="http://schemas.microsoft.com/office/drawing/2014/main" id="{6D8BA8F7-D118-4B32-BE1C-2AC6006EC117}"/>
            </a:ext>
          </a:extLst>
        </xdr:cNvPr>
        <xdr:cNvCxnSpPr/>
      </xdr:nvCxnSpPr>
      <xdr:spPr>
        <a:xfrm flipV="1">
          <a:off x="9639300" y="7159530"/>
          <a:ext cx="838200" cy="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87644</xdr:rowOff>
    </xdr:from>
    <xdr:to>
      <xdr:col>46</xdr:col>
      <xdr:colOff>38100</xdr:colOff>
      <xdr:row>42</xdr:row>
      <xdr:rowOff>17794</xdr:rowOff>
    </xdr:to>
    <xdr:sp macro="" textlink="">
      <xdr:nvSpPr>
        <xdr:cNvPr id="134" name="楕円 133">
          <a:extLst>
            <a:ext uri="{FF2B5EF4-FFF2-40B4-BE49-F238E27FC236}">
              <a16:creationId xmlns:a16="http://schemas.microsoft.com/office/drawing/2014/main" id="{A98094A1-5DA7-44ED-AE65-87AC5B569024}"/>
            </a:ext>
          </a:extLst>
        </xdr:cNvPr>
        <xdr:cNvSpPr/>
      </xdr:nvSpPr>
      <xdr:spPr>
        <a:xfrm>
          <a:off x="8699500" y="711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135954</xdr:rowOff>
    </xdr:from>
    <xdr:to>
      <xdr:col>50</xdr:col>
      <xdr:colOff>114300</xdr:colOff>
      <xdr:row>41</xdr:row>
      <xdr:rowOff>138444</xdr:rowOff>
    </xdr:to>
    <xdr:cxnSp macro="">
      <xdr:nvCxnSpPr>
        <xdr:cNvPr id="135" name="直線コネクタ 134">
          <a:extLst>
            <a:ext uri="{FF2B5EF4-FFF2-40B4-BE49-F238E27FC236}">
              <a16:creationId xmlns:a16="http://schemas.microsoft.com/office/drawing/2014/main" id="{C8D016D9-8809-47BB-9FC5-FA7EBB595123}"/>
            </a:ext>
          </a:extLst>
        </xdr:cNvPr>
        <xdr:cNvCxnSpPr/>
      </xdr:nvCxnSpPr>
      <xdr:spPr>
        <a:xfrm flipV="1">
          <a:off x="8750300" y="7165404"/>
          <a:ext cx="889000" cy="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89337</xdr:rowOff>
    </xdr:from>
    <xdr:to>
      <xdr:col>41</xdr:col>
      <xdr:colOff>101600</xdr:colOff>
      <xdr:row>42</xdr:row>
      <xdr:rowOff>19487</xdr:rowOff>
    </xdr:to>
    <xdr:sp macro="" textlink="">
      <xdr:nvSpPr>
        <xdr:cNvPr id="136" name="楕円 135">
          <a:extLst>
            <a:ext uri="{FF2B5EF4-FFF2-40B4-BE49-F238E27FC236}">
              <a16:creationId xmlns:a16="http://schemas.microsoft.com/office/drawing/2014/main" id="{C590604D-6A8C-4B48-8B76-0E6E64C75F27}"/>
            </a:ext>
          </a:extLst>
        </xdr:cNvPr>
        <xdr:cNvSpPr/>
      </xdr:nvSpPr>
      <xdr:spPr>
        <a:xfrm>
          <a:off x="7810500" y="711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138444</xdr:rowOff>
    </xdr:from>
    <xdr:to>
      <xdr:col>45</xdr:col>
      <xdr:colOff>177800</xdr:colOff>
      <xdr:row>41</xdr:row>
      <xdr:rowOff>140137</xdr:rowOff>
    </xdr:to>
    <xdr:cxnSp macro="">
      <xdr:nvCxnSpPr>
        <xdr:cNvPr id="137" name="直線コネクタ 136">
          <a:extLst>
            <a:ext uri="{FF2B5EF4-FFF2-40B4-BE49-F238E27FC236}">
              <a16:creationId xmlns:a16="http://schemas.microsoft.com/office/drawing/2014/main" id="{B2A6348C-72CF-4ABB-8800-7170B37394FE}"/>
            </a:ext>
          </a:extLst>
        </xdr:cNvPr>
        <xdr:cNvCxnSpPr/>
      </xdr:nvCxnSpPr>
      <xdr:spPr>
        <a:xfrm flipV="1">
          <a:off x="7861300" y="7167894"/>
          <a:ext cx="889000" cy="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90974</xdr:rowOff>
    </xdr:from>
    <xdr:to>
      <xdr:col>36</xdr:col>
      <xdr:colOff>165100</xdr:colOff>
      <xdr:row>42</xdr:row>
      <xdr:rowOff>21124</xdr:rowOff>
    </xdr:to>
    <xdr:sp macro="" textlink="">
      <xdr:nvSpPr>
        <xdr:cNvPr id="138" name="楕円 137">
          <a:extLst>
            <a:ext uri="{FF2B5EF4-FFF2-40B4-BE49-F238E27FC236}">
              <a16:creationId xmlns:a16="http://schemas.microsoft.com/office/drawing/2014/main" id="{169BAF2B-5C60-4A62-B7DE-2D10C3276EC4}"/>
            </a:ext>
          </a:extLst>
        </xdr:cNvPr>
        <xdr:cNvSpPr/>
      </xdr:nvSpPr>
      <xdr:spPr>
        <a:xfrm>
          <a:off x="6921500" y="712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140137</xdr:rowOff>
    </xdr:from>
    <xdr:to>
      <xdr:col>41</xdr:col>
      <xdr:colOff>50800</xdr:colOff>
      <xdr:row>41</xdr:row>
      <xdr:rowOff>141774</xdr:rowOff>
    </xdr:to>
    <xdr:cxnSp macro="">
      <xdr:nvCxnSpPr>
        <xdr:cNvPr id="139" name="直線コネクタ 138">
          <a:extLst>
            <a:ext uri="{FF2B5EF4-FFF2-40B4-BE49-F238E27FC236}">
              <a16:creationId xmlns:a16="http://schemas.microsoft.com/office/drawing/2014/main" id="{60DE3193-DC36-453C-BD87-14E516C6F4A5}"/>
            </a:ext>
          </a:extLst>
        </xdr:cNvPr>
        <xdr:cNvCxnSpPr/>
      </xdr:nvCxnSpPr>
      <xdr:spPr>
        <a:xfrm flipV="1">
          <a:off x="6972300" y="7169587"/>
          <a:ext cx="889000"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D31E9AFC-E30D-428F-BF31-36DD44C5E037}"/>
            </a:ext>
          </a:extLst>
        </xdr:cNvPr>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7D4D3408-878F-4EFC-BA55-2A1F055F8775}"/>
            </a:ext>
          </a:extLst>
        </xdr:cNvPr>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33279</xdr:rowOff>
    </xdr:from>
    <xdr:ext cx="534377" cy="259045"/>
    <xdr:sp macro="" textlink="">
      <xdr:nvSpPr>
        <xdr:cNvPr id="142" name="n_3aveValue【道路】&#10;一人当たり延長">
          <a:extLst>
            <a:ext uri="{FF2B5EF4-FFF2-40B4-BE49-F238E27FC236}">
              <a16:creationId xmlns:a16="http://schemas.microsoft.com/office/drawing/2014/main" id="{19DFB256-48C7-45CE-AC42-B3F968925AAD}"/>
            </a:ext>
          </a:extLst>
        </xdr:cNvPr>
        <xdr:cNvSpPr txBox="1"/>
      </xdr:nvSpPr>
      <xdr:spPr>
        <a:xfrm>
          <a:off x="7594111" y="689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27512</xdr:rowOff>
    </xdr:from>
    <xdr:ext cx="534377" cy="259045"/>
    <xdr:sp macro="" textlink="">
      <xdr:nvSpPr>
        <xdr:cNvPr id="143" name="n_4aveValue【道路】&#10;一人当たり延長">
          <a:extLst>
            <a:ext uri="{FF2B5EF4-FFF2-40B4-BE49-F238E27FC236}">
              <a16:creationId xmlns:a16="http://schemas.microsoft.com/office/drawing/2014/main" id="{3A48295C-3AA1-40A8-8E9A-279D78280D8C}"/>
            </a:ext>
          </a:extLst>
        </xdr:cNvPr>
        <xdr:cNvSpPr txBox="1"/>
      </xdr:nvSpPr>
      <xdr:spPr>
        <a:xfrm>
          <a:off x="6705111" y="688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6431</xdr:rowOff>
    </xdr:from>
    <xdr:ext cx="534377" cy="259045"/>
    <xdr:sp macro="" textlink="">
      <xdr:nvSpPr>
        <xdr:cNvPr id="144" name="n_1mainValue【道路】&#10;一人当たり延長">
          <a:extLst>
            <a:ext uri="{FF2B5EF4-FFF2-40B4-BE49-F238E27FC236}">
              <a16:creationId xmlns:a16="http://schemas.microsoft.com/office/drawing/2014/main" id="{80E329D7-723C-42E4-9565-DF1A1F403291}"/>
            </a:ext>
          </a:extLst>
        </xdr:cNvPr>
        <xdr:cNvSpPr txBox="1"/>
      </xdr:nvSpPr>
      <xdr:spPr>
        <a:xfrm>
          <a:off x="9359411" y="720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8921</xdr:rowOff>
    </xdr:from>
    <xdr:ext cx="534377" cy="259045"/>
    <xdr:sp macro="" textlink="">
      <xdr:nvSpPr>
        <xdr:cNvPr id="145" name="n_2mainValue【道路】&#10;一人当たり延長">
          <a:extLst>
            <a:ext uri="{FF2B5EF4-FFF2-40B4-BE49-F238E27FC236}">
              <a16:creationId xmlns:a16="http://schemas.microsoft.com/office/drawing/2014/main" id="{12079438-469A-4479-B079-1F6B5B15F3B9}"/>
            </a:ext>
          </a:extLst>
        </xdr:cNvPr>
        <xdr:cNvSpPr txBox="1"/>
      </xdr:nvSpPr>
      <xdr:spPr>
        <a:xfrm>
          <a:off x="8483111" y="720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10614</xdr:rowOff>
    </xdr:from>
    <xdr:ext cx="534377" cy="259045"/>
    <xdr:sp macro="" textlink="">
      <xdr:nvSpPr>
        <xdr:cNvPr id="146" name="n_3mainValue【道路】&#10;一人当たり延長">
          <a:extLst>
            <a:ext uri="{FF2B5EF4-FFF2-40B4-BE49-F238E27FC236}">
              <a16:creationId xmlns:a16="http://schemas.microsoft.com/office/drawing/2014/main" id="{30806414-AF27-4202-B988-14FB0EC61E33}"/>
            </a:ext>
          </a:extLst>
        </xdr:cNvPr>
        <xdr:cNvSpPr txBox="1"/>
      </xdr:nvSpPr>
      <xdr:spPr>
        <a:xfrm>
          <a:off x="7594111" y="721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12251</xdr:rowOff>
    </xdr:from>
    <xdr:ext cx="534377" cy="259045"/>
    <xdr:sp macro="" textlink="">
      <xdr:nvSpPr>
        <xdr:cNvPr id="147" name="n_4mainValue【道路】&#10;一人当たり延長">
          <a:extLst>
            <a:ext uri="{FF2B5EF4-FFF2-40B4-BE49-F238E27FC236}">
              <a16:creationId xmlns:a16="http://schemas.microsoft.com/office/drawing/2014/main" id="{6AD983EB-BC5D-4A0D-BBFA-4D154811143E}"/>
            </a:ext>
          </a:extLst>
        </xdr:cNvPr>
        <xdr:cNvSpPr txBox="1"/>
      </xdr:nvSpPr>
      <xdr:spPr>
        <a:xfrm>
          <a:off x="6705111" y="721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611AAD18-86B7-4C48-B7C8-B74E60CC8E8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BD6B4A3-B8FD-4DE5-9BF4-25A85F2234D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3D873CE5-FF2F-4516-A7BF-C3DA4DDDB91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3CA4F7A-1266-496B-9FC1-FD17E500C09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1D6DC16-22C3-4D20-89EB-5101399A391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3C00A1C-9618-4876-89E5-47F4578D02F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DCA9E24-EEAC-4189-8EBD-C6A624DDD55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8914144-D1FF-4B1B-A19A-FFA275F80AE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4A15F820-616E-45E6-BB8C-5C368C1CF4B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441BEAD-6D7A-4A9F-8E4C-16CA0073C31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F84C348-D33B-42B9-A443-900F23105F4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6481013-B7A0-4E9F-88C2-60DDA6BBDF1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C1C1147B-3B22-47DC-A884-E7F5F81DF86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48C6F542-774B-430A-9D00-91F2F73BFE0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30DCBEFA-0BDA-452E-A76E-22C0A3ECA6A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FB79C409-BA7E-42FC-8228-4B09D2DBD65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C55902D6-8E67-4C38-AF2D-064C71CC988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6BE3FBBF-C762-4C25-A690-15175238747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2B1F6548-5C5B-4523-A772-7B083675F90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F2A40C66-92A6-4AB7-90C6-1C0421A5509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63AD0593-13BC-4F57-BB7B-D0B135F3FB5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8DA7E59-ED28-489F-AC85-D58ADD32A8C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3BAAFBAE-38EE-4CC1-A394-701721050AB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1217FBAF-824C-4E26-A4E7-545D8F62CD0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730B590A-1ED3-4239-9B45-AC914F729D5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50659C9A-F281-4CA0-A59E-9876D05195F3}"/>
            </a:ext>
          </a:extLst>
        </xdr:cNvPr>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B248ADCF-E940-457A-B16E-9381223D2954}"/>
            </a:ext>
          </a:extLst>
        </xdr:cNvPr>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C5847D0E-72DE-46F2-B7DA-CD4AB7BB2196}"/>
            </a:ext>
          </a:extLst>
        </xdr:cNvPr>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94AD941-EF39-4A70-86B3-F92A6791DF7E}"/>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5EE935AC-AA49-4501-A728-9ED94B370F32}"/>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BB68F1FE-861E-405F-9C55-BFB4FD729D76}"/>
            </a:ext>
          </a:extLst>
        </xdr:cNvPr>
        <xdr:cNvSpPr txBox="1"/>
      </xdr:nvSpPr>
      <xdr:spPr>
        <a:xfrm>
          <a:off x="4673600" y="1038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F89CFEDA-BAD7-4936-860E-32D5ACCC8BBC}"/>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8E1C2D9B-3F60-4CE7-B4EF-557D638FAEE5}"/>
            </a:ext>
          </a:extLst>
        </xdr:cNvPr>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BD1F780C-8EAF-4507-9663-B5D79F91D4C1}"/>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4918B1C1-F253-489D-BB1B-DB5932BC20D2}"/>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3870546C-9AEA-49EA-8FE3-3EF8F757924E}"/>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33AB3E9-1501-49E2-840E-C23C1B64476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6A268BD-780F-4926-ACAD-D281A8AB001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C94E382-1D8F-432C-8A6F-1C5B8202BCC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B6916A2-D408-418F-A61C-E9A36A2C5E0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294EDA4-2C11-4278-AA4C-B7C1F1187BC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168003</xdr:rowOff>
    </xdr:from>
    <xdr:to>
      <xdr:col>24</xdr:col>
      <xdr:colOff>114300</xdr:colOff>
      <xdr:row>58</xdr:row>
      <xdr:rowOff>98153</xdr:rowOff>
    </xdr:to>
    <xdr:sp macro="" textlink="">
      <xdr:nvSpPr>
        <xdr:cNvPr id="189" name="楕円 188">
          <a:extLst>
            <a:ext uri="{FF2B5EF4-FFF2-40B4-BE49-F238E27FC236}">
              <a16:creationId xmlns:a16="http://schemas.microsoft.com/office/drawing/2014/main" id="{284A48E6-69C8-4BE6-A587-3ADB071CEDAC}"/>
            </a:ext>
          </a:extLst>
        </xdr:cNvPr>
        <xdr:cNvSpPr/>
      </xdr:nvSpPr>
      <xdr:spPr>
        <a:xfrm>
          <a:off x="4584700" y="99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19430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FCAF1AE2-4576-4223-A20C-69F2F6C70BD9}"/>
            </a:ext>
          </a:extLst>
        </xdr:cNvPr>
        <xdr:cNvSpPr txBox="1"/>
      </xdr:nvSpPr>
      <xdr:spPr>
        <a:xfrm>
          <a:off x="4673600" y="9792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159838</xdr:rowOff>
    </xdr:from>
    <xdr:to>
      <xdr:col>20</xdr:col>
      <xdr:colOff>38100</xdr:colOff>
      <xdr:row>58</xdr:row>
      <xdr:rowOff>89988</xdr:rowOff>
    </xdr:to>
    <xdr:sp macro="" textlink="">
      <xdr:nvSpPr>
        <xdr:cNvPr id="191" name="楕円 190">
          <a:extLst>
            <a:ext uri="{FF2B5EF4-FFF2-40B4-BE49-F238E27FC236}">
              <a16:creationId xmlns:a16="http://schemas.microsoft.com/office/drawing/2014/main" id="{F6858985-9B1B-4545-AB1C-635D154E5C00}"/>
            </a:ext>
          </a:extLst>
        </xdr:cNvPr>
        <xdr:cNvSpPr/>
      </xdr:nvSpPr>
      <xdr:spPr>
        <a:xfrm>
          <a:off x="3746500" y="99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39188</xdr:rowOff>
    </xdr:from>
    <xdr:to>
      <xdr:col>24</xdr:col>
      <xdr:colOff>63500</xdr:colOff>
      <xdr:row>58</xdr:row>
      <xdr:rowOff>47353</xdr:rowOff>
    </xdr:to>
    <xdr:cxnSp macro="">
      <xdr:nvCxnSpPr>
        <xdr:cNvPr id="192" name="直線コネクタ 191">
          <a:extLst>
            <a:ext uri="{FF2B5EF4-FFF2-40B4-BE49-F238E27FC236}">
              <a16:creationId xmlns:a16="http://schemas.microsoft.com/office/drawing/2014/main" id="{D9A3830B-E4AE-4BB3-8ACD-FF1FD5722E4B}"/>
            </a:ext>
          </a:extLst>
        </xdr:cNvPr>
        <xdr:cNvCxnSpPr/>
      </xdr:nvCxnSpPr>
      <xdr:spPr>
        <a:xfrm>
          <a:off x="3797300" y="9983288"/>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136978</xdr:rowOff>
    </xdr:from>
    <xdr:to>
      <xdr:col>15</xdr:col>
      <xdr:colOff>101600</xdr:colOff>
      <xdr:row>58</xdr:row>
      <xdr:rowOff>67128</xdr:rowOff>
    </xdr:to>
    <xdr:sp macro="" textlink="">
      <xdr:nvSpPr>
        <xdr:cNvPr id="193" name="楕円 192">
          <a:extLst>
            <a:ext uri="{FF2B5EF4-FFF2-40B4-BE49-F238E27FC236}">
              <a16:creationId xmlns:a16="http://schemas.microsoft.com/office/drawing/2014/main" id="{1DA9ED3A-6616-42B8-B8B7-7E1E7C271716}"/>
            </a:ext>
          </a:extLst>
        </xdr:cNvPr>
        <xdr:cNvSpPr/>
      </xdr:nvSpPr>
      <xdr:spPr>
        <a:xfrm>
          <a:off x="285750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16328</xdr:rowOff>
    </xdr:from>
    <xdr:to>
      <xdr:col>19</xdr:col>
      <xdr:colOff>177800</xdr:colOff>
      <xdr:row>58</xdr:row>
      <xdr:rowOff>39188</xdr:rowOff>
    </xdr:to>
    <xdr:cxnSp macro="">
      <xdr:nvCxnSpPr>
        <xdr:cNvPr id="194" name="直線コネクタ 193">
          <a:extLst>
            <a:ext uri="{FF2B5EF4-FFF2-40B4-BE49-F238E27FC236}">
              <a16:creationId xmlns:a16="http://schemas.microsoft.com/office/drawing/2014/main" id="{C3D8D8D9-00D2-4B20-82CC-BF68B99727D6}"/>
            </a:ext>
          </a:extLst>
        </xdr:cNvPr>
        <xdr:cNvCxnSpPr/>
      </xdr:nvCxnSpPr>
      <xdr:spPr>
        <a:xfrm>
          <a:off x="2908300" y="99604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112485</xdr:rowOff>
    </xdr:from>
    <xdr:to>
      <xdr:col>10</xdr:col>
      <xdr:colOff>165100</xdr:colOff>
      <xdr:row>58</xdr:row>
      <xdr:rowOff>42635</xdr:rowOff>
    </xdr:to>
    <xdr:sp macro="" textlink="">
      <xdr:nvSpPr>
        <xdr:cNvPr id="195" name="楕円 194">
          <a:extLst>
            <a:ext uri="{FF2B5EF4-FFF2-40B4-BE49-F238E27FC236}">
              <a16:creationId xmlns:a16="http://schemas.microsoft.com/office/drawing/2014/main" id="{A1F501A8-4D84-475B-BD16-37E4890BA911}"/>
            </a:ext>
          </a:extLst>
        </xdr:cNvPr>
        <xdr:cNvSpPr/>
      </xdr:nvSpPr>
      <xdr:spPr>
        <a:xfrm>
          <a:off x="1968500" y="98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163285</xdr:rowOff>
    </xdr:from>
    <xdr:to>
      <xdr:col>15</xdr:col>
      <xdr:colOff>50800</xdr:colOff>
      <xdr:row>58</xdr:row>
      <xdr:rowOff>16328</xdr:rowOff>
    </xdr:to>
    <xdr:cxnSp macro="">
      <xdr:nvCxnSpPr>
        <xdr:cNvPr id="196" name="直線コネクタ 195">
          <a:extLst>
            <a:ext uri="{FF2B5EF4-FFF2-40B4-BE49-F238E27FC236}">
              <a16:creationId xmlns:a16="http://schemas.microsoft.com/office/drawing/2014/main" id="{AABF0BB9-FDB4-448B-93A8-A5E2BBA275C1}"/>
            </a:ext>
          </a:extLst>
        </xdr:cNvPr>
        <xdr:cNvCxnSpPr/>
      </xdr:nvCxnSpPr>
      <xdr:spPr>
        <a:xfrm>
          <a:off x="2019300" y="993593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89626</xdr:rowOff>
    </xdr:from>
    <xdr:to>
      <xdr:col>6</xdr:col>
      <xdr:colOff>38100</xdr:colOff>
      <xdr:row>58</xdr:row>
      <xdr:rowOff>19776</xdr:rowOff>
    </xdr:to>
    <xdr:sp macro="" textlink="">
      <xdr:nvSpPr>
        <xdr:cNvPr id="197" name="楕円 196">
          <a:extLst>
            <a:ext uri="{FF2B5EF4-FFF2-40B4-BE49-F238E27FC236}">
              <a16:creationId xmlns:a16="http://schemas.microsoft.com/office/drawing/2014/main" id="{C00D68A0-B641-4478-98CD-3E78416962C6}"/>
            </a:ext>
          </a:extLst>
        </xdr:cNvPr>
        <xdr:cNvSpPr/>
      </xdr:nvSpPr>
      <xdr:spPr>
        <a:xfrm>
          <a:off x="1079500" y="986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140426</xdr:rowOff>
    </xdr:from>
    <xdr:to>
      <xdr:col>10</xdr:col>
      <xdr:colOff>114300</xdr:colOff>
      <xdr:row>57</xdr:row>
      <xdr:rowOff>163285</xdr:rowOff>
    </xdr:to>
    <xdr:cxnSp macro="">
      <xdr:nvCxnSpPr>
        <xdr:cNvPr id="198" name="直線コネクタ 197">
          <a:extLst>
            <a:ext uri="{FF2B5EF4-FFF2-40B4-BE49-F238E27FC236}">
              <a16:creationId xmlns:a16="http://schemas.microsoft.com/office/drawing/2014/main" id="{5C1201F3-13F9-4888-997E-59C3167CDBCB}"/>
            </a:ext>
          </a:extLst>
        </xdr:cNvPr>
        <xdr:cNvCxnSpPr/>
      </xdr:nvCxnSpPr>
      <xdr:spPr>
        <a:xfrm>
          <a:off x="1130300" y="991307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23965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3DA3502-727D-4C21-B50D-89889D21483D}"/>
            </a:ext>
          </a:extLst>
        </xdr:cNvPr>
        <xdr:cNvSpPr txBox="1"/>
      </xdr:nvSpPr>
      <xdr:spPr>
        <a:xfrm>
          <a:off x="3582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37302658-5DC6-4AAB-9DC5-B3710EFB6BE3}"/>
            </a:ext>
          </a:extLst>
        </xdr:cNvPr>
        <xdr:cNvSpPr txBox="1"/>
      </xdr:nvSpPr>
      <xdr:spPr>
        <a:xfrm>
          <a:off x="2705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2D1E2D43-91AA-41B9-AEC9-A4D2D5661D40}"/>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9FD86C7-274A-47F7-BA9F-EB6662B9E11D}"/>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106515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E127D89-7A57-4C7B-8D18-8C053C8B83A2}"/>
            </a:ext>
          </a:extLst>
        </xdr:cNvPr>
        <xdr:cNvSpPr txBox="1"/>
      </xdr:nvSpPr>
      <xdr:spPr>
        <a:xfrm>
          <a:off x="3582044" y="970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83655</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A25FC700-712D-48E5-8994-D0CBC00E79AD}"/>
            </a:ext>
          </a:extLst>
        </xdr:cNvPr>
        <xdr:cNvSpPr txBox="1"/>
      </xdr:nvSpPr>
      <xdr:spPr>
        <a:xfrm>
          <a:off x="27057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59162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8FCA2BEE-4DCC-4ADB-AE9B-DAB16D06E3B5}"/>
            </a:ext>
          </a:extLst>
        </xdr:cNvPr>
        <xdr:cNvSpPr txBox="1"/>
      </xdr:nvSpPr>
      <xdr:spPr>
        <a:xfrm>
          <a:off x="1816744" y="966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36303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803F6F98-4AA4-4603-B43B-4F0F00E3F873}"/>
            </a:ext>
          </a:extLst>
        </xdr:cNvPr>
        <xdr:cNvSpPr txBox="1"/>
      </xdr:nvSpPr>
      <xdr:spPr>
        <a:xfrm>
          <a:off x="927744" y="963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9F1801F6-8370-493A-8CE7-6EC757F2A52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FACD0FFB-4C9B-460A-8CF0-B48C89879A5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CD28B5B-A53A-4329-A855-965D7599236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F7F2B53-29E5-4FF5-9312-3DB62445994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4D99C04-4540-4A60-B59B-77B740C5E87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C9667EB-9747-4FA8-9A6A-8B3994EFE76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C3A2C633-D3C6-46E8-A5B2-7AA3B9EE0C8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ECDB3BF-4F23-4B11-A818-76E0A2CCE1F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DF062AD-E2CF-48BE-98A9-93D7A5F2B8D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4940006-E95C-48C9-832A-100975ED7FF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E54663A4-BC0B-4C99-9F26-7547CC12953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C6722800-E4D0-45C5-A384-7655F36AF92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2D6EFD34-524C-4CEA-9F25-B5DC9232F08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644C6B95-A9AC-4FAC-BE82-CC6D28F2524B}"/>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E1CFC98-D6FE-4570-AB4F-5EA3006EC87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F00A74BE-4BB7-40AD-B18B-0446F992F7D5}"/>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1859E0EF-BCF3-4911-BAEE-AFDB9014053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72B6E01F-3DED-43E4-B11E-2715C465DD48}"/>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59D3770-9E7B-431C-96CD-8B5CE355989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8CD1E18A-FCEA-4FF3-AAE6-2170BF5FCBD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3B37400-B575-412A-9D0D-C3812E242C7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F4F11A24-E922-4C80-B77F-477329C1EA6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474279AC-4D37-4BB7-9B28-183D2CB7B99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C59EDAE3-B866-4ABD-83F4-08051001C30B}"/>
            </a:ext>
          </a:extLst>
        </xdr:cNvPr>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922AC659-907F-4CA6-9E74-12A4A3B66FC5}"/>
            </a:ext>
          </a:extLst>
        </xdr:cNvPr>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9B189F46-8310-4C3A-82C6-032896DF99D0}"/>
            </a:ext>
          </a:extLst>
        </xdr:cNvPr>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26C8841C-B3B2-4B4C-A3B6-4B63227D4BC4}"/>
            </a:ext>
          </a:extLst>
        </xdr:cNvPr>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5E475BAC-9FE0-46C4-A169-DF9052388608}"/>
            </a:ext>
          </a:extLst>
        </xdr:cNvPr>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59676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9358B2A-F292-4054-8482-38C5DB1AE4CC}"/>
            </a:ext>
          </a:extLst>
        </xdr:cNvPr>
        <xdr:cNvSpPr txBox="1"/>
      </xdr:nvSpPr>
      <xdr:spPr>
        <a:xfrm>
          <a:off x="10515600" y="10518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63788788-F9EF-4BEE-9B6E-C66E05D86587}"/>
            </a:ext>
          </a:extLst>
        </xdr:cNvPr>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3DBA4F4B-4805-4E34-90F4-91855E51C7BF}"/>
            </a:ext>
          </a:extLst>
        </xdr:cNvPr>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5986828F-B08E-45E1-BE66-A8D8437BA4D7}"/>
            </a:ext>
          </a:extLst>
        </xdr:cNvPr>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474969FE-7D6F-4107-9F1F-DCECA5E0EDA7}"/>
            </a:ext>
          </a:extLst>
        </xdr:cNvPr>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B36EC4C9-C30A-4AD5-A2C5-11F5CA31D768}"/>
            </a:ext>
          </a:extLst>
        </xdr:cNvPr>
        <xdr:cNvSpPr/>
      </xdr:nvSpPr>
      <xdr:spPr>
        <a:xfrm>
          <a:off x="6921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7CF3AA1-CB8D-44F4-8771-3B05E72F6F6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874E4B0-E242-4B8B-8203-AE89496C386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6C8F1AA-5739-498E-8DCB-E8CB4899693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6D30DCD-CF58-4AD0-8D69-64D5DE75670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2EB7C27-F8BD-4DB3-9C8C-DFD27F7E117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115955</xdr:rowOff>
    </xdr:from>
    <xdr:to>
      <xdr:col>55</xdr:col>
      <xdr:colOff>50800</xdr:colOff>
      <xdr:row>63</xdr:row>
      <xdr:rowOff>46105</xdr:rowOff>
    </xdr:to>
    <xdr:sp macro="" textlink="">
      <xdr:nvSpPr>
        <xdr:cNvPr id="246" name="楕円 245">
          <a:extLst>
            <a:ext uri="{FF2B5EF4-FFF2-40B4-BE49-F238E27FC236}">
              <a16:creationId xmlns:a16="http://schemas.microsoft.com/office/drawing/2014/main" id="{B96F3940-60DD-420F-A83C-76A3EA6B9FD2}"/>
            </a:ext>
          </a:extLst>
        </xdr:cNvPr>
        <xdr:cNvSpPr/>
      </xdr:nvSpPr>
      <xdr:spPr>
        <a:xfrm>
          <a:off x="10426700" y="107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94382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C32E0D08-8881-490E-9607-2F61F73A4A4A}"/>
            </a:ext>
          </a:extLst>
        </xdr:cNvPr>
        <xdr:cNvSpPr txBox="1"/>
      </xdr:nvSpPr>
      <xdr:spPr>
        <a:xfrm>
          <a:off x="10515600" y="10724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132521</xdr:rowOff>
    </xdr:from>
    <xdr:to>
      <xdr:col>50</xdr:col>
      <xdr:colOff>165100</xdr:colOff>
      <xdr:row>63</xdr:row>
      <xdr:rowOff>62671</xdr:rowOff>
    </xdr:to>
    <xdr:sp macro="" textlink="">
      <xdr:nvSpPr>
        <xdr:cNvPr id="248" name="楕円 247">
          <a:extLst>
            <a:ext uri="{FF2B5EF4-FFF2-40B4-BE49-F238E27FC236}">
              <a16:creationId xmlns:a16="http://schemas.microsoft.com/office/drawing/2014/main" id="{30B37E60-957E-45EB-831F-1E7281D21120}"/>
            </a:ext>
          </a:extLst>
        </xdr:cNvPr>
        <xdr:cNvSpPr/>
      </xdr:nvSpPr>
      <xdr:spPr>
        <a:xfrm>
          <a:off x="9588500" y="1076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166755</xdr:rowOff>
    </xdr:from>
    <xdr:to>
      <xdr:col>55</xdr:col>
      <xdr:colOff>0</xdr:colOff>
      <xdr:row>63</xdr:row>
      <xdr:rowOff>11871</xdr:rowOff>
    </xdr:to>
    <xdr:cxnSp macro="">
      <xdr:nvCxnSpPr>
        <xdr:cNvPr id="249" name="直線コネクタ 248">
          <a:extLst>
            <a:ext uri="{FF2B5EF4-FFF2-40B4-BE49-F238E27FC236}">
              <a16:creationId xmlns:a16="http://schemas.microsoft.com/office/drawing/2014/main" id="{8C6E9537-88EA-43B8-BC2E-0F0CBC013974}"/>
            </a:ext>
          </a:extLst>
        </xdr:cNvPr>
        <xdr:cNvCxnSpPr/>
      </xdr:nvCxnSpPr>
      <xdr:spPr>
        <a:xfrm flipV="1">
          <a:off x="9639300" y="10796655"/>
          <a:ext cx="838200" cy="1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140499</xdr:rowOff>
    </xdr:from>
    <xdr:to>
      <xdr:col>46</xdr:col>
      <xdr:colOff>38100</xdr:colOff>
      <xdr:row>63</xdr:row>
      <xdr:rowOff>70649</xdr:rowOff>
    </xdr:to>
    <xdr:sp macro="" textlink="">
      <xdr:nvSpPr>
        <xdr:cNvPr id="250" name="楕円 249">
          <a:extLst>
            <a:ext uri="{FF2B5EF4-FFF2-40B4-BE49-F238E27FC236}">
              <a16:creationId xmlns:a16="http://schemas.microsoft.com/office/drawing/2014/main" id="{2315A91C-630E-4C67-8FAE-A3D9B4E000D0}"/>
            </a:ext>
          </a:extLst>
        </xdr:cNvPr>
        <xdr:cNvSpPr/>
      </xdr:nvSpPr>
      <xdr:spPr>
        <a:xfrm>
          <a:off x="8699500" y="1077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11871</xdr:rowOff>
    </xdr:from>
    <xdr:to>
      <xdr:col>50</xdr:col>
      <xdr:colOff>114300</xdr:colOff>
      <xdr:row>63</xdr:row>
      <xdr:rowOff>19849</xdr:rowOff>
    </xdr:to>
    <xdr:cxnSp macro="">
      <xdr:nvCxnSpPr>
        <xdr:cNvPr id="251" name="直線コネクタ 250">
          <a:extLst>
            <a:ext uri="{FF2B5EF4-FFF2-40B4-BE49-F238E27FC236}">
              <a16:creationId xmlns:a16="http://schemas.microsoft.com/office/drawing/2014/main" id="{7C410BB3-E537-42A4-B1C4-01DCF4373A1D}"/>
            </a:ext>
          </a:extLst>
        </xdr:cNvPr>
        <xdr:cNvCxnSpPr/>
      </xdr:nvCxnSpPr>
      <xdr:spPr>
        <a:xfrm flipV="1">
          <a:off x="8750300" y="10813221"/>
          <a:ext cx="889000" cy="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145925</xdr:rowOff>
    </xdr:from>
    <xdr:to>
      <xdr:col>41</xdr:col>
      <xdr:colOff>101600</xdr:colOff>
      <xdr:row>63</xdr:row>
      <xdr:rowOff>76075</xdr:rowOff>
    </xdr:to>
    <xdr:sp macro="" textlink="">
      <xdr:nvSpPr>
        <xdr:cNvPr id="252" name="楕円 251">
          <a:extLst>
            <a:ext uri="{FF2B5EF4-FFF2-40B4-BE49-F238E27FC236}">
              <a16:creationId xmlns:a16="http://schemas.microsoft.com/office/drawing/2014/main" id="{7775EC97-2A3F-4DE7-8D41-FAFAD7A28A77}"/>
            </a:ext>
          </a:extLst>
        </xdr:cNvPr>
        <xdr:cNvSpPr/>
      </xdr:nvSpPr>
      <xdr:spPr>
        <a:xfrm>
          <a:off x="7810500" y="107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19849</xdr:rowOff>
    </xdr:from>
    <xdr:to>
      <xdr:col>45</xdr:col>
      <xdr:colOff>177800</xdr:colOff>
      <xdr:row>63</xdr:row>
      <xdr:rowOff>25275</xdr:rowOff>
    </xdr:to>
    <xdr:cxnSp macro="">
      <xdr:nvCxnSpPr>
        <xdr:cNvPr id="253" name="直線コネクタ 252">
          <a:extLst>
            <a:ext uri="{FF2B5EF4-FFF2-40B4-BE49-F238E27FC236}">
              <a16:creationId xmlns:a16="http://schemas.microsoft.com/office/drawing/2014/main" id="{335C4F51-CC98-4A0D-AB9C-065C5D7E1F0D}"/>
            </a:ext>
          </a:extLst>
        </xdr:cNvPr>
        <xdr:cNvCxnSpPr/>
      </xdr:nvCxnSpPr>
      <xdr:spPr>
        <a:xfrm flipV="1">
          <a:off x="7861300" y="10821199"/>
          <a:ext cx="889000" cy="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151180</xdr:rowOff>
    </xdr:from>
    <xdr:to>
      <xdr:col>36</xdr:col>
      <xdr:colOff>165100</xdr:colOff>
      <xdr:row>63</xdr:row>
      <xdr:rowOff>81330</xdr:rowOff>
    </xdr:to>
    <xdr:sp macro="" textlink="">
      <xdr:nvSpPr>
        <xdr:cNvPr id="254" name="楕円 253">
          <a:extLst>
            <a:ext uri="{FF2B5EF4-FFF2-40B4-BE49-F238E27FC236}">
              <a16:creationId xmlns:a16="http://schemas.microsoft.com/office/drawing/2014/main" id="{A174640E-FA5A-4F13-8FFF-45D6835C5DAA}"/>
            </a:ext>
          </a:extLst>
        </xdr:cNvPr>
        <xdr:cNvSpPr/>
      </xdr:nvSpPr>
      <xdr:spPr>
        <a:xfrm>
          <a:off x="6921500" y="1078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25275</xdr:rowOff>
    </xdr:from>
    <xdr:to>
      <xdr:col>41</xdr:col>
      <xdr:colOff>50800</xdr:colOff>
      <xdr:row>63</xdr:row>
      <xdr:rowOff>30530</xdr:rowOff>
    </xdr:to>
    <xdr:cxnSp macro="">
      <xdr:nvCxnSpPr>
        <xdr:cNvPr id="255" name="直線コネクタ 254">
          <a:extLst>
            <a:ext uri="{FF2B5EF4-FFF2-40B4-BE49-F238E27FC236}">
              <a16:creationId xmlns:a16="http://schemas.microsoft.com/office/drawing/2014/main" id="{5CF85AD1-B2C6-4150-871A-DD760A6047F3}"/>
            </a:ext>
          </a:extLst>
        </xdr:cNvPr>
        <xdr:cNvCxnSpPr/>
      </xdr:nvCxnSpPr>
      <xdr:spPr>
        <a:xfrm flipV="1">
          <a:off x="6972300" y="10826625"/>
          <a:ext cx="889000" cy="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167186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E7194C6-C55A-455D-B35D-C1B98F50203D}"/>
            </a:ext>
          </a:extLst>
        </xdr:cNvPr>
        <xdr:cNvSpPr txBox="1"/>
      </xdr:nvSpPr>
      <xdr:spPr>
        <a:xfrm>
          <a:off x="9327095" y="1045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7062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5DD4E6DE-1DAD-46CC-801E-BC36DE2B20AE}"/>
            </a:ext>
          </a:extLst>
        </xdr:cNvPr>
        <xdr:cNvSpPr txBox="1"/>
      </xdr:nvSpPr>
      <xdr:spPr>
        <a:xfrm>
          <a:off x="84507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E95CFB7D-63D3-4017-9C7E-7A2ED2ACB3C2}"/>
            </a:ext>
          </a:extLst>
        </xdr:cNvPr>
        <xdr:cNvSpPr txBox="1"/>
      </xdr:nvSpPr>
      <xdr:spPr>
        <a:xfrm>
          <a:off x="7561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EFAB8CF2-2DA5-42A5-BB20-F5D11EAD2204}"/>
            </a:ext>
          </a:extLst>
        </xdr:cNvPr>
        <xdr:cNvSpPr txBox="1"/>
      </xdr:nvSpPr>
      <xdr:spPr>
        <a:xfrm>
          <a:off x="6672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53798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88A7ADFD-6428-464A-8BB0-C894BAE28032}"/>
            </a:ext>
          </a:extLst>
        </xdr:cNvPr>
        <xdr:cNvSpPr txBox="1"/>
      </xdr:nvSpPr>
      <xdr:spPr>
        <a:xfrm>
          <a:off x="9327095" y="1085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61776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F7BB4589-5295-4FC1-9B0D-4195D9F10E29}"/>
            </a:ext>
          </a:extLst>
        </xdr:cNvPr>
        <xdr:cNvSpPr txBox="1"/>
      </xdr:nvSpPr>
      <xdr:spPr>
        <a:xfrm>
          <a:off x="8450795" y="10863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67202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AEA73F8-6DD8-425A-B116-C0520B25E3DD}"/>
            </a:ext>
          </a:extLst>
        </xdr:cNvPr>
        <xdr:cNvSpPr txBox="1"/>
      </xdr:nvSpPr>
      <xdr:spPr>
        <a:xfrm>
          <a:off x="7561795" y="1086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72457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6EC32C49-353F-4623-A5AB-61292808519D}"/>
            </a:ext>
          </a:extLst>
        </xdr:cNvPr>
        <xdr:cNvSpPr txBox="1"/>
      </xdr:nvSpPr>
      <xdr:spPr>
        <a:xfrm>
          <a:off x="6672795" y="1087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62A760D-DFFE-44B7-BED3-A5C02733995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668F5F7-8250-4EF7-860A-C13377B61DD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5380CCB0-4F2B-4FEB-93FB-D7C35D30CB1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27E7366-9184-43FA-A815-882D36CAADF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2CB4944D-CD43-431D-A6FD-0964F034D19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D9BBB88-6F09-46D4-BA05-D8F125730A7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97A5D4E-809F-4A49-AC47-8B4DE0A4AE5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15F7C2B-D466-4DC4-A272-6570BB6816F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2929BD0D-44FA-47B9-9572-C0E68AFF206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97BCEC8-514E-42E6-AD11-EC20CA55CB5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9741ED26-AFA3-40CB-ADDE-EB20FA007C3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79AFCFA8-214F-471C-B430-9337190AF33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441A67E-872D-4C67-8DB2-F36FC8F56D1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5A68039-FBF2-4200-AD7E-6B2C92ED612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FF9F3AED-D8FC-4703-98D0-7771FF697E7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825220E7-794F-4596-9B9A-FA422C89711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846511B8-6684-424F-A188-357255B5C59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5F8709D2-A1BF-4D5D-8D9A-2895E283F04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F5EAAD7F-6CEE-4574-8FDB-453F81BB349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95440CB-01A8-4A8E-BE88-CD94B2BF81D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E95DE6F8-D7DA-4E33-8586-FAD4113DB99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3AD079C-507A-4D20-B872-9643C51DF5A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90E30C1D-E422-44D2-90E3-8A9A20C6DD6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B164CB88-44D2-42BB-8004-EE77C608658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9782E931-9332-483A-B9A4-4D3CC41F86C3}"/>
            </a:ext>
          </a:extLst>
        </xdr:cNvPr>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A2587A7D-3F7A-4CBD-8404-7E192EC3FDD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4B7E5DC-FA0D-4E4E-B31E-B1320AA6784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40A70FC5-A75A-427B-9B52-7C96486BC489}"/>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64EED388-C6D0-498B-BEDB-C333CEF626FD}"/>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156863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F6AFC1A-989C-49B1-86AE-BC01AFE3D038}"/>
            </a:ext>
          </a:extLst>
        </xdr:cNvPr>
        <xdr:cNvSpPr txBox="1"/>
      </xdr:nvSpPr>
      <xdr:spPr>
        <a:xfrm>
          <a:off x="4673600" y="14044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1C864928-7246-4460-B84C-B1B68DDD1898}"/>
            </a:ext>
          </a:extLst>
        </xdr:cNvPr>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59982077-B62D-4F86-AAF4-C6C5B8FC2884}"/>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76B6570E-A4C5-40A8-8BC6-43E9E5FDC58C}"/>
            </a:ext>
          </a:extLst>
        </xdr:cNvPr>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C683E757-D872-4BD6-AA4E-F109EE3099DD}"/>
            </a:ext>
          </a:extLst>
        </xdr:cNvPr>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a:extLst>
            <a:ext uri="{FF2B5EF4-FFF2-40B4-BE49-F238E27FC236}">
              <a16:creationId xmlns:a16="http://schemas.microsoft.com/office/drawing/2014/main" id="{4E289B30-CD2E-43D5-A409-AD4941E5C398}"/>
            </a:ext>
          </a:extLst>
        </xdr:cNvPr>
        <xdr:cNvSpPr/>
      </xdr:nvSpPr>
      <xdr:spPr>
        <a:xfrm>
          <a:off x="1079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F846668-0646-4D36-8304-CB585A948FA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BBDF34B-9FC3-4BE8-9E3D-47C2CAED277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1B8AFB9-2C58-4C42-8FDD-6B82566F275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149BD99-A8BE-483E-BD60-D8BFD7637DE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10FF530-2DE4-4B7C-BE98-37CB8B20103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50164</xdr:rowOff>
    </xdr:from>
    <xdr:to>
      <xdr:col>24</xdr:col>
      <xdr:colOff>114300</xdr:colOff>
      <xdr:row>83</xdr:row>
      <xdr:rowOff>151764</xdr:rowOff>
    </xdr:to>
    <xdr:sp macro="" textlink="">
      <xdr:nvSpPr>
        <xdr:cNvPr id="304" name="楕円 303">
          <a:extLst>
            <a:ext uri="{FF2B5EF4-FFF2-40B4-BE49-F238E27FC236}">
              <a16:creationId xmlns:a16="http://schemas.microsoft.com/office/drawing/2014/main" id="{BCC296FD-FDA8-4560-A0AD-EA64F5F38A63}"/>
            </a:ext>
          </a:extLst>
        </xdr:cNvPr>
        <xdr:cNvSpPr/>
      </xdr:nvSpPr>
      <xdr:spPr>
        <a:xfrm>
          <a:off x="45847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28591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5E3AC2F-DADB-4C1C-B4B0-6DDEB7A7215E}"/>
            </a:ext>
          </a:extLst>
        </xdr:cNvPr>
        <xdr:cNvSpPr txBox="1"/>
      </xdr:nvSpPr>
      <xdr:spPr>
        <a:xfrm>
          <a:off x="4673600"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17780</xdr:rowOff>
    </xdr:from>
    <xdr:to>
      <xdr:col>20</xdr:col>
      <xdr:colOff>38100</xdr:colOff>
      <xdr:row>83</xdr:row>
      <xdr:rowOff>119380</xdr:rowOff>
    </xdr:to>
    <xdr:sp macro="" textlink="">
      <xdr:nvSpPr>
        <xdr:cNvPr id="306" name="楕円 305">
          <a:extLst>
            <a:ext uri="{FF2B5EF4-FFF2-40B4-BE49-F238E27FC236}">
              <a16:creationId xmlns:a16="http://schemas.microsoft.com/office/drawing/2014/main" id="{AEED8BDA-9EA5-4BB9-963C-8F00D5D35F55}"/>
            </a:ext>
          </a:extLst>
        </xdr:cNvPr>
        <xdr:cNvSpPr/>
      </xdr:nvSpPr>
      <xdr:spPr>
        <a:xfrm>
          <a:off x="3746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68580</xdr:rowOff>
    </xdr:from>
    <xdr:to>
      <xdr:col>24</xdr:col>
      <xdr:colOff>63500</xdr:colOff>
      <xdr:row>83</xdr:row>
      <xdr:rowOff>100964</xdr:rowOff>
    </xdr:to>
    <xdr:cxnSp macro="">
      <xdr:nvCxnSpPr>
        <xdr:cNvPr id="307" name="直線コネクタ 306">
          <a:extLst>
            <a:ext uri="{FF2B5EF4-FFF2-40B4-BE49-F238E27FC236}">
              <a16:creationId xmlns:a16="http://schemas.microsoft.com/office/drawing/2014/main" id="{543E9C70-D641-400E-8862-5AC9F93872AB}"/>
            </a:ext>
          </a:extLst>
        </xdr:cNvPr>
        <xdr:cNvCxnSpPr/>
      </xdr:nvCxnSpPr>
      <xdr:spPr>
        <a:xfrm>
          <a:off x="3797300" y="1429893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168275</xdr:rowOff>
    </xdr:from>
    <xdr:to>
      <xdr:col>15</xdr:col>
      <xdr:colOff>101600</xdr:colOff>
      <xdr:row>83</xdr:row>
      <xdr:rowOff>98425</xdr:rowOff>
    </xdr:to>
    <xdr:sp macro="" textlink="">
      <xdr:nvSpPr>
        <xdr:cNvPr id="308" name="楕円 307">
          <a:extLst>
            <a:ext uri="{FF2B5EF4-FFF2-40B4-BE49-F238E27FC236}">
              <a16:creationId xmlns:a16="http://schemas.microsoft.com/office/drawing/2014/main" id="{E56DC22E-57B1-47F2-A7DD-164E9953F670}"/>
            </a:ext>
          </a:extLst>
        </xdr:cNvPr>
        <xdr:cNvSpPr/>
      </xdr:nvSpPr>
      <xdr:spPr>
        <a:xfrm>
          <a:off x="2857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47625</xdr:rowOff>
    </xdr:from>
    <xdr:to>
      <xdr:col>19</xdr:col>
      <xdr:colOff>177800</xdr:colOff>
      <xdr:row>83</xdr:row>
      <xdr:rowOff>68580</xdr:rowOff>
    </xdr:to>
    <xdr:cxnSp macro="">
      <xdr:nvCxnSpPr>
        <xdr:cNvPr id="309" name="直線コネクタ 308">
          <a:extLst>
            <a:ext uri="{FF2B5EF4-FFF2-40B4-BE49-F238E27FC236}">
              <a16:creationId xmlns:a16="http://schemas.microsoft.com/office/drawing/2014/main" id="{C5B3C674-2662-4B0B-8E44-C06D296CAE49}"/>
            </a:ext>
          </a:extLst>
        </xdr:cNvPr>
        <xdr:cNvCxnSpPr/>
      </xdr:nvCxnSpPr>
      <xdr:spPr>
        <a:xfrm>
          <a:off x="2908300" y="142779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139700</xdr:rowOff>
    </xdr:from>
    <xdr:to>
      <xdr:col>10</xdr:col>
      <xdr:colOff>165100</xdr:colOff>
      <xdr:row>83</xdr:row>
      <xdr:rowOff>69850</xdr:rowOff>
    </xdr:to>
    <xdr:sp macro="" textlink="">
      <xdr:nvSpPr>
        <xdr:cNvPr id="310" name="楕円 309">
          <a:extLst>
            <a:ext uri="{FF2B5EF4-FFF2-40B4-BE49-F238E27FC236}">
              <a16:creationId xmlns:a16="http://schemas.microsoft.com/office/drawing/2014/main" id="{49488C45-7D63-4EAA-B760-E2CC38299D8E}"/>
            </a:ext>
          </a:extLst>
        </xdr:cNvPr>
        <xdr:cNvSpPr/>
      </xdr:nvSpPr>
      <xdr:spPr>
        <a:xfrm>
          <a:off x="1968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19050</xdr:rowOff>
    </xdr:from>
    <xdr:to>
      <xdr:col>15</xdr:col>
      <xdr:colOff>50800</xdr:colOff>
      <xdr:row>83</xdr:row>
      <xdr:rowOff>47625</xdr:rowOff>
    </xdr:to>
    <xdr:cxnSp macro="">
      <xdr:nvCxnSpPr>
        <xdr:cNvPr id="311" name="直線コネクタ 310">
          <a:extLst>
            <a:ext uri="{FF2B5EF4-FFF2-40B4-BE49-F238E27FC236}">
              <a16:creationId xmlns:a16="http://schemas.microsoft.com/office/drawing/2014/main" id="{2308D6B2-51BB-4CF5-A507-50E75F4C1B4F}"/>
            </a:ext>
          </a:extLst>
        </xdr:cNvPr>
        <xdr:cNvCxnSpPr/>
      </xdr:nvCxnSpPr>
      <xdr:spPr>
        <a:xfrm>
          <a:off x="2019300" y="142494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166370</xdr:rowOff>
    </xdr:from>
    <xdr:to>
      <xdr:col>6</xdr:col>
      <xdr:colOff>38100</xdr:colOff>
      <xdr:row>83</xdr:row>
      <xdr:rowOff>96520</xdr:rowOff>
    </xdr:to>
    <xdr:sp macro="" textlink="">
      <xdr:nvSpPr>
        <xdr:cNvPr id="312" name="楕円 311">
          <a:extLst>
            <a:ext uri="{FF2B5EF4-FFF2-40B4-BE49-F238E27FC236}">
              <a16:creationId xmlns:a16="http://schemas.microsoft.com/office/drawing/2014/main" id="{47BF474D-BFC4-41C5-9BAF-A1C0608AE925}"/>
            </a:ext>
          </a:extLst>
        </xdr:cNvPr>
        <xdr:cNvSpPr/>
      </xdr:nvSpPr>
      <xdr:spPr>
        <a:xfrm>
          <a:off x="1079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19050</xdr:rowOff>
    </xdr:from>
    <xdr:to>
      <xdr:col>10</xdr:col>
      <xdr:colOff>114300</xdr:colOff>
      <xdr:row>83</xdr:row>
      <xdr:rowOff>45720</xdr:rowOff>
    </xdr:to>
    <xdr:cxnSp macro="">
      <xdr:nvCxnSpPr>
        <xdr:cNvPr id="313" name="直線コネクタ 312">
          <a:extLst>
            <a:ext uri="{FF2B5EF4-FFF2-40B4-BE49-F238E27FC236}">
              <a16:creationId xmlns:a16="http://schemas.microsoft.com/office/drawing/2014/main" id="{AD3EF5E6-53FF-49A9-99DA-2253B80A317E}"/>
            </a:ext>
          </a:extLst>
        </xdr:cNvPr>
        <xdr:cNvCxnSpPr/>
      </xdr:nvCxnSpPr>
      <xdr:spPr>
        <a:xfrm flipV="1">
          <a:off x="1130300" y="142494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314" name="n_1aveValue【公営住宅】&#10;有形固定資産減価償却率">
          <a:extLst>
            <a:ext uri="{FF2B5EF4-FFF2-40B4-BE49-F238E27FC236}">
              <a16:creationId xmlns:a16="http://schemas.microsoft.com/office/drawing/2014/main" id="{ACBA293A-E49C-4A2D-B9C2-C76BD767094A}"/>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53991</xdr:rowOff>
    </xdr:from>
    <xdr:ext cx="405111" cy="259045"/>
    <xdr:sp macro="" textlink="">
      <xdr:nvSpPr>
        <xdr:cNvPr id="315" name="n_2aveValue【公営住宅】&#10;有形固定資産減価償却率">
          <a:extLst>
            <a:ext uri="{FF2B5EF4-FFF2-40B4-BE49-F238E27FC236}">
              <a16:creationId xmlns:a16="http://schemas.microsoft.com/office/drawing/2014/main" id="{6CD67A59-91B5-43D5-8EF6-10E0FF4F3441}"/>
            </a:ext>
          </a:extLst>
        </xdr:cNvPr>
        <xdr:cNvSpPr txBox="1"/>
      </xdr:nvSpPr>
      <xdr:spPr>
        <a:xfrm>
          <a:off x="27057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23513</xdr:rowOff>
    </xdr:from>
    <xdr:ext cx="405111" cy="259045"/>
    <xdr:sp macro="" textlink="">
      <xdr:nvSpPr>
        <xdr:cNvPr id="316" name="n_3aveValue【公営住宅】&#10;有形固定資産減価償却率">
          <a:extLst>
            <a:ext uri="{FF2B5EF4-FFF2-40B4-BE49-F238E27FC236}">
              <a16:creationId xmlns:a16="http://schemas.microsoft.com/office/drawing/2014/main" id="{6696B2D2-4B3D-48CF-9BC2-4826E25EE7B1}"/>
            </a:ext>
          </a:extLst>
        </xdr:cNvPr>
        <xdr:cNvSpPr txBox="1"/>
      </xdr:nvSpPr>
      <xdr:spPr>
        <a:xfrm>
          <a:off x="1816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19702</xdr:rowOff>
    </xdr:from>
    <xdr:ext cx="405111" cy="259045"/>
    <xdr:sp macro="" textlink="">
      <xdr:nvSpPr>
        <xdr:cNvPr id="317" name="n_4aveValue【公営住宅】&#10;有形固定資産減価償却率">
          <a:extLst>
            <a:ext uri="{FF2B5EF4-FFF2-40B4-BE49-F238E27FC236}">
              <a16:creationId xmlns:a16="http://schemas.microsoft.com/office/drawing/2014/main" id="{C166E756-EB97-4AC1-B301-77F19C481CC3}"/>
            </a:ext>
          </a:extLst>
        </xdr:cNvPr>
        <xdr:cNvSpPr txBox="1"/>
      </xdr:nvSpPr>
      <xdr:spPr>
        <a:xfrm>
          <a:off x="927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110507</xdr:rowOff>
    </xdr:from>
    <xdr:ext cx="405111" cy="259045"/>
    <xdr:sp macro="" textlink="">
      <xdr:nvSpPr>
        <xdr:cNvPr id="318" name="n_1mainValue【公営住宅】&#10;有形固定資産減価償却率">
          <a:extLst>
            <a:ext uri="{FF2B5EF4-FFF2-40B4-BE49-F238E27FC236}">
              <a16:creationId xmlns:a16="http://schemas.microsoft.com/office/drawing/2014/main" id="{F725D404-6E2C-4927-937D-656A3D1CCF2B}"/>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89552</xdr:rowOff>
    </xdr:from>
    <xdr:ext cx="405111" cy="259045"/>
    <xdr:sp macro="" textlink="">
      <xdr:nvSpPr>
        <xdr:cNvPr id="319" name="n_2mainValue【公営住宅】&#10;有形固定資産減価償却率">
          <a:extLst>
            <a:ext uri="{FF2B5EF4-FFF2-40B4-BE49-F238E27FC236}">
              <a16:creationId xmlns:a16="http://schemas.microsoft.com/office/drawing/2014/main" id="{069CA12B-53CB-498C-8574-3ECB71FD395A}"/>
            </a:ext>
          </a:extLst>
        </xdr:cNvPr>
        <xdr:cNvSpPr txBox="1"/>
      </xdr:nvSpPr>
      <xdr:spPr>
        <a:xfrm>
          <a:off x="27057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60977</xdr:rowOff>
    </xdr:from>
    <xdr:ext cx="405111" cy="259045"/>
    <xdr:sp macro="" textlink="">
      <xdr:nvSpPr>
        <xdr:cNvPr id="320" name="n_3mainValue【公営住宅】&#10;有形固定資産減価償却率">
          <a:extLst>
            <a:ext uri="{FF2B5EF4-FFF2-40B4-BE49-F238E27FC236}">
              <a16:creationId xmlns:a16="http://schemas.microsoft.com/office/drawing/2014/main" id="{8C4A6626-6483-4307-8112-C28DC8EC4EC1}"/>
            </a:ext>
          </a:extLst>
        </xdr:cNvPr>
        <xdr:cNvSpPr txBox="1"/>
      </xdr:nvSpPr>
      <xdr:spPr>
        <a:xfrm>
          <a:off x="1816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87647</xdr:rowOff>
    </xdr:from>
    <xdr:ext cx="405111" cy="259045"/>
    <xdr:sp macro="" textlink="">
      <xdr:nvSpPr>
        <xdr:cNvPr id="321" name="n_4mainValue【公営住宅】&#10;有形固定資産減価償却率">
          <a:extLst>
            <a:ext uri="{FF2B5EF4-FFF2-40B4-BE49-F238E27FC236}">
              <a16:creationId xmlns:a16="http://schemas.microsoft.com/office/drawing/2014/main" id="{C546BA6C-29CC-4CFE-8526-69BEED0E91E9}"/>
            </a:ext>
          </a:extLst>
        </xdr:cNvPr>
        <xdr:cNvSpPr txBox="1"/>
      </xdr:nvSpPr>
      <xdr:spPr>
        <a:xfrm>
          <a:off x="927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F23F1A5-9AB6-4A5C-BD76-4C792D92D89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9F40141-5004-46DB-863C-E745E697FE0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FEC233E-F617-4FB6-8A29-B14C628CD13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63012130-7F77-4EC7-A79F-6B67B4FF5D9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A488E13-CE9E-4938-B4E3-9F299BC3D86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05657E6-0B53-4F7C-B946-20F3F76A711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EFBBF3F1-DAC2-4687-AB0A-67D9864D868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E22A1C5D-9E89-4737-8D41-588F4C3EBAA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8971C90-25B3-4E3D-A723-8E75F5B580A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49871B2-4715-45B6-9657-A47B849A8B1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7D61C63-2C4D-4109-844C-B9E466C2693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CB01F6B1-C7DE-4C5D-9107-4F351DE47FD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8F89747C-967B-46EA-A175-57523EAFDC1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E7AB1357-35BE-4936-ABF5-ED10BD08340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EDE025B8-FD32-4166-9F1C-6D8D3DDA41C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5764AC9B-A5A1-4A80-9032-A6AEB926A2B5}"/>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612CB398-3C56-4B07-9FCE-2EFF6FDF9A6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BED987D1-A25F-44C5-981B-A954C6DD09C3}"/>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D7E368D7-D6CC-4384-BB45-7859B19BD12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5CE72833-30D7-436A-8EEA-EBBE07E5C64C}"/>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D8739508-DE7D-4B5B-9EFF-FA400E3B68A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25733DA7-13E1-4471-B8DF-8F85114040A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4DCC081E-5689-4CED-BD38-5B99C1ABB5A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F2861CE3-064C-4317-9B7D-23A96A0FA8FE}"/>
            </a:ext>
          </a:extLst>
        </xdr:cNvPr>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1F75C5AF-253F-4DAA-94A3-BF68893A5C1C}"/>
            </a:ext>
          </a:extLst>
        </xdr:cNvPr>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4B5041DE-914F-46AB-A9CE-45FEFFCF69F6}"/>
            </a:ext>
          </a:extLst>
        </xdr:cNvPr>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B7707FF2-5469-4875-A1D7-0EEE89AE290D}"/>
            </a:ext>
          </a:extLst>
        </xdr:cNvPr>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2E2DBA41-DD57-4679-A61D-CF1DB5E55C67}"/>
            </a:ext>
          </a:extLst>
        </xdr:cNvPr>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0" name="【公営住宅】&#10;一人当たり面積平均値テキスト">
          <a:extLst>
            <a:ext uri="{FF2B5EF4-FFF2-40B4-BE49-F238E27FC236}">
              <a16:creationId xmlns:a16="http://schemas.microsoft.com/office/drawing/2014/main" id="{34C13E37-65C2-431A-9FE1-6646F4B0FBC3}"/>
            </a:ext>
          </a:extLst>
        </xdr:cNvPr>
        <xdr:cNvSpPr txBox="1"/>
      </xdr:nvSpPr>
      <xdr:spPr>
        <a:xfrm>
          <a:off x="10515600" y="1440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8B560575-5FB6-4867-8A9B-20B606D09BBC}"/>
            </a:ext>
          </a:extLst>
        </xdr:cNvPr>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2C08AABB-3674-4F49-8BF9-2E671C735832}"/>
            </a:ext>
          </a:extLst>
        </xdr:cNvPr>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774E2C6B-72AA-4AE6-8914-E8033267A793}"/>
            </a:ext>
          </a:extLst>
        </xdr:cNvPr>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D59671FD-272D-42F8-8BB3-9A9CF3068E72}"/>
            </a:ext>
          </a:extLst>
        </xdr:cNvPr>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a:extLst>
            <a:ext uri="{FF2B5EF4-FFF2-40B4-BE49-F238E27FC236}">
              <a16:creationId xmlns:a16="http://schemas.microsoft.com/office/drawing/2014/main" id="{9D1767AF-F942-4CDD-B384-95401D7F3647}"/>
            </a:ext>
          </a:extLst>
        </xdr:cNvPr>
        <xdr:cNvSpPr/>
      </xdr:nvSpPr>
      <xdr:spPr>
        <a:xfrm>
          <a:off x="6921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B0553D0-B0CC-4821-98F7-6CE3F14A40B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EE3B137-D0E1-48E7-B7E5-E2513B393DE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D5C2A34-FAF0-492E-BB66-6DBEAEBFF26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BDA35FB-007B-4B9C-A1FD-F7B8D441748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297E0F3-D4B2-4E72-ABB5-257A5857737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171171</xdr:rowOff>
    </xdr:from>
    <xdr:to>
      <xdr:col>55</xdr:col>
      <xdr:colOff>50800</xdr:colOff>
      <xdr:row>85</xdr:row>
      <xdr:rowOff>101321</xdr:rowOff>
    </xdr:to>
    <xdr:sp macro="" textlink="">
      <xdr:nvSpPr>
        <xdr:cNvPr id="361" name="楕円 360">
          <a:extLst>
            <a:ext uri="{FF2B5EF4-FFF2-40B4-BE49-F238E27FC236}">
              <a16:creationId xmlns:a16="http://schemas.microsoft.com/office/drawing/2014/main" id="{4BBFE1FA-EDA9-4CFB-9AAC-76C669F81D7B}"/>
            </a:ext>
          </a:extLst>
        </xdr:cNvPr>
        <xdr:cNvSpPr/>
      </xdr:nvSpPr>
      <xdr:spPr>
        <a:xfrm>
          <a:off x="10426700" y="1457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149598</xdr:rowOff>
    </xdr:from>
    <xdr:ext cx="469744" cy="259045"/>
    <xdr:sp macro="" textlink="">
      <xdr:nvSpPr>
        <xdr:cNvPr id="362" name="【公営住宅】&#10;一人当たり面積該当値テキスト">
          <a:extLst>
            <a:ext uri="{FF2B5EF4-FFF2-40B4-BE49-F238E27FC236}">
              <a16:creationId xmlns:a16="http://schemas.microsoft.com/office/drawing/2014/main" id="{E4C64013-EF4B-4F84-90D2-812D3B427AF0}"/>
            </a:ext>
          </a:extLst>
        </xdr:cNvPr>
        <xdr:cNvSpPr txBox="1"/>
      </xdr:nvSpPr>
      <xdr:spPr>
        <a:xfrm>
          <a:off x="10515600" y="1455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9092</xdr:rowOff>
    </xdr:from>
    <xdr:to>
      <xdr:col>50</xdr:col>
      <xdr:colOff>165100</xdr:colOff>
      <xdr:row>85</xdr:row>
      <xdr:rowOff>110692</xdr:rowOff>
    </xdr:to>
    <xdr:sp macro="" textlink="">
      <xdr:nvSpPr>
        <xdr:cNvPr id="363" name="楕円 362">
          <a:extLst>
            <a:ext uri="{FF2B5EF4-FFF2-40B4-BE49-F238E27FC236}">
              <a16:creationId xmlns:a16="http://schemas.microsoft.com/office/drawing/2014/main" id="{02A63AD3-C059-4220-A809-5A1664229777}"/>
            </a:ext>
          </a:extLst>
        </xdr:cNvPr>
        <xdr:cNvSpPr/>
      </xdr:nvSpPr>
      <xdr:spPr>
        <a:xfrm>
          <a:off x="9588500" y="1458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50521</xdr:rowOff>
    </xdr:from>
    <xdr:to>
      <xdr:col>55</xdr:col>
      <xdr:colOff>0</xdr:colOff>
      <xdr:row>85</xdr:row>
      <xdr:rowOff>59892</xdr:rowOff>
    </xdr:to>
    <xdr:cxnSp macro="">
      <xdr:nvCxnSpPr>
        <xdr:cNvPr id="364" name="直線コネクタ 363">
          <a:extLst>
            <a:ext uri="{FF2B5EF4-FFF2-40B4-BE49-F238E27FC236}">
              <a16:creationId xmlns:a16="http://schemas.microsoft.com/office/drawing/2014/main" id="{C201DC21-A859-4D80-BF23-1327F4852383}"/>
            </a:ext>
          </a:extLst>
        </xdr:cNvPr>
        <xdr:cNvCxnSpPr/>
      </xdr:nvCxnSpPr>
      <xdr:spPr>
        <a:xfrm flipV="1">
          <a:off x="9639300" y="14623771"/>
          <a:ext cx="838200" cy="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16714</xdr:rowOff>
    </xdr:from>
    <xdr:to>
      <xdr:col>46</xdr:col>
      <xdr:colOff>38100</xdr:colOff>
      <xdr:row>85</xdr:row>
      <xdr:rowOff>118314</xdr:rowOff>
    </xdr:to>
    <xdr:sp macro="" textlink="">
      <xdr:nvSpPr>
        <xdr:cNvPr id="365" name="楕円 364">
          <a:extLst>
            <a:ext uri="{FF2B5EF4-FFF2-40B4-BE49-F238E27FC236}">
              <a16:creationId xmlns:a16="http://schemas.microsoft.com/office/drawing/2014/main" id="{66C6002D-66F1-47CC-B7D3-28B4571C6696}"/>
            </a:ext>
          </a:extLst>
        </xdr:cNvPr>
        <xdr:cNvSpPr/>
      </xdr:nvSpPr>
      <xdr:spPr>
        <a:xfrm>
          <a:off x="8699500" y="145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59892</xdr:rowOff>
    </xdr:from>
    <xdr:to>
      <xdr:col>50</xdr:col>
      <xdr:colOff>114300</xdr:colOff>
      <xdr:row>85</xdr:row>
      <xdr:rowOff>67514</xdr:rowOff>
    </xdr:to>
    <xdr:cxnSp macro="">
      <xdr:nvCxnSpPr>
        <xdr:cNvPr id="366" name="直線コネクタ 365">
          <a:extLst>
            <a:ext uri="{FF2B5EF4-FFF2-40B4-BE49-F238E27FC236}">
              <a16:creationId xmlns:a16="http://schemas.microsoft.com/office/drawing/2014/main" id="{2E277368-08A6-4321-B054-C9B19C72471F}"/>
            </a:ext>
          </a:extLst>
        </xdr:cNvPr>
        <xdr:cNvCxnSpPr/>
      </xdr:nvCxnSpPr>
      <xdr:spPr>
        <a:xfrm flipV="1">
          <a:off x="8750300" y="14633142"/>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21895</xdr:rowOff>
    </xdr:from>
    <xdr:to>
      <xdr:col>41</xdr:col>
      <xdr:colOff>101600</xdr:colOff>
      <xdr:row>85</xdr:row>
      <xdr:rowOff>123495</xdr:rowOff>
    </xdr:to>
    <xdr:sp macro="" textlink="">
      <xdr:nvSpPr>
        <xdr:cNvPr id="367" name="楕円 366">
          <a:extLst>
            <a:ext uri="{FF2B5EF4-FFF2-40B4-BE49-F238E27FC236}">
              <a16:creationId xmlns:a16="http://schemas.microsoft.com/office/drawing/2014/main" id="{0D6D1EB2-A314-47B0-BFD2-B5948C2DC008}"/>
            </a:ext>
          </a:extLst>
        </xdr:cNvPr>
        <xdr:cNvSpPr/>
      </xdr:nvSpPr>
      <xdr:spPr>
        <a:xfrm>
          <a:off x="7810500" y="1459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67514</xdr:rowOff>
    </xdr:from>
    <xdr:to>
      <xdr:col>45</xdr:col>
      <xdr:colOff>177800</xdr:colOff>
      <xdr:row>85</xdr:row>
      <xdr:rowOff>72695</xdr:rowOff>
    </xdr:to>
    <xdr:cxnSp macro="">
      <xdr:nvCxnSpPr>
        <xdr:cNvPr id="368" name="直線コネクタ 367">
          <a:extLst>
            <a:ext uri="{FF2B5EF4-FFF2-40B4-BE49-F238E27FC236}">
              <a16:creationId xmlns:a16="http://schemas.microsoft.com/office/drawing/2014/main" id="{1EEEC85B-7830-48A2-829F-DAEF649508D2}"/>
            </a:ext>
          </a:extLst>
        </xdr:cNvPr>
        <xdr:cNvCxnSpPr/>
      </xdr:nvCxnSpPr>
      <xdr:spPr>
        <a:xfrm flipV="1">
          <a:off x="7861300" y="14640764"/>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38582</xdr:rowOff>
    </xdr:from>
    <xdr:to>
      <xdr:col>36</xdr:col>
      <xdr:colOff>165100</xdr:colOff>
      <xdr:row>85</xdr:row>
      <xdr:rowOff>140182</xdr:rowOff>
    </xdr:to>
    <xdr:sp macro="" textlink="">
      <xdr:nvSpPr>
        <xdr:cNvPr id="369" name="楕円 368">
          <a:extLst>
            <a:ext uri="{FF2B5EF4-FFF2-40B4-BE49-F238E27FC236}">
              <a16:creationId xmlns:a16="http://schemas.microsoft.com/office/drawing/2014/main" id="{850E60FA-F03A-452D-8FFA-06968B462C8E}"/>
            </a:ext>
          </a:extLst>
        </xdr:cNvPr>
        <xdr:cNvSpPr/>
      </xdr:nvSpPr>
      <xdr:spPr>
        <a:xfrm>
          <a:off x="6921500" y="1461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72695</xdr:rowOff>
    </xdr:from>
    <xdr:to>
      <xdr:col>41</xdr:col>
      <xdr:colOff>50800</xdr:colOff>
      <xdr:row>85</xdr:row>
      <xdr:rowOff>89382</xdr:rowOff>
    </xdr:to>
    <xdr:cxnSp macro="">
      <xdr:nvCxnSpPr>
        <xdr:cNvPr id="370" name="直線コネクタ 369">
          <a:extLst>
            <a:ext uri="{FF2B5EF4-FFF2-40B4-BE49-F238E27FC236}">
              <a16:creationId xmlns:a16="http://schemas.microsoft.com/office/drawing/2014/main" id="{E0B160EB-1299-4202-8206-E9FF9AD7E870}"/>
            </a:ext>
          </a:extLst>
        </xdr:cNvPr>
        <xdr:cNvCxnSpPr/>
      </xdr:nvCxnSpPr>
      <xdr:spPr>
        <a:xfrm flipV="1">
          <a:off x="6972300" y="14645945"/>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1" name="n_1aveValue【公営住宅】&#10;一人当たり面積">
          <a:extLst>
            <a:ext uri="{FF2B5EF4-FFF2-40B4-BE49-F238E27FC236}">
              <a16:creationId xmlns:a16="http://schemas.microsoft.com/office/drawing/2014/main" id="{A1DCC961-42DE-47F3-B0DE-8E345263DB7A}"/>
            </a:ext>
          </a:extLst>
        </xdr:cNvPr>
        <xdr:cNvSpPr txBox="1"/>
      </xdr:nvSpPr>
      <xdr:spPr>
        <a:xfrm>
          <a:off x="9391727" y="143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72" name="n_2aveValue【公営住宅】&#10;一人当たり面積">
          <a:extLst>
            <a:ext uri="{FF2B5EF4-FFF2-40B4-BE49-F238E27FC236}">
              <a16:creationId xmlns:a16="http://schemas.microsoft.com/office/drawing/2014/main" id="{B22B0739-9056-4D15-AB4F-E8C4829841E3}"/>
            </a:ext>
          </a:extLst>
        </xdr:cNvPr>
        <xdr:cNvSpPr txBox="1"/>
      </xdr:nvSpPr>
      <xdr:spPr>
        <a:xfrm>
          <a:off x="85154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114927</xdr:rowOff>
    </xdr:from>
    <xdr:ext cx="469744" cy="259045"/>
    <xdr:sp macro="" textlink="">
      <xdr:nvSpPr>
        <xdr:cNvPr id="373" name="n_3aveValue【公営住宅】&#10;一人当たり面積">
          <a:extLst>
            <a:ext uri="{FF2B5EF4-FFF2-40B4-BE49-F238E27FC236}">
              <a16:creationId xmlns:a16="http://schemas.microsoft.com/office/drawing/2014/main" id="{12B87A9D-5ED8-47FF-9DDF-3508400F0747}"/>
            </a:ext>
          </a:extLst>
        </xdr:cNvPr>
        <xdr:cNvSpPr txBox="1"/>
      </xdr:nvSpPr>
      <xdr:spPr>
        <a:xfrm>
          <a:off x="7626427" y="1468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132554</xdr:rowOff>
    </xdr:from>
    <xdr:ext cx="469744" cy="259045"/>
    <xdr:sp macro="" textlink="">
      <xdr:nvSpPr>
        <xdr:cNvPr id="374" name="n_4aveValue【公営住宅】&#10;一人当たり面積">
          <a:extLst>
            <a:ext uri="{FF2B5EF4-FFF2-40B4-BE49-F238E27FC236}">
              <a16:creationId xmlns:a16="http://schemas.microsoft.com/office/drawing/2014/main" id="{94A7D04B-E7FB-466A-B027-146B80EB965C}"/>
            </a:ext>
          </a:extLst>
        </xdr:cNvPr>
        <xdr:cNvSpPr txBox="1"/>
      </xdr:nvSpPr>
      <xdr:spPr>
        <a:xfrm>
          <a:off x="6737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101819</xdr:rowOff>
    </xdr:from>
    <xdr:ext cx="469744" cy="259045"/>
    <xdr:sp macro="" textlink="">
      <xdr:nvSpPr>
        <xdr:cNvPr id="375" name="n_1mainValue【公営住宅】&#10;一人当たり面積">
          <a:extLst>
            <a:ext uri="{FF2B5EF4-FFF2-40B4-BE49-F238E27FC236}">
              <a16:creationId xmlns:a16="http://schemas.microsoft.com/office/drawing/2014/main" id="{9E5DB131-E149-44AB-A899-084392E6FB6A}"/>
            </a:ext>
          </a:extLst>
        </xdr:cNvPr>
        <xdr:cNvSpPr txBox="1"/>
      </xdr:nvSpPr>
      <xdr:spPr>
        <a:xfrm>
          <a:off x="9391727" y="1467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109441</xdr:rowOff>
    </xdr:from>
    <xdr:ext cx="469744" cy="259045"/>
    <xdr:sp macro="" textlink="">
      <xdr:nvSpPr>
        <xdr:cNvPr id="376" name="n_2mainValue【公営住宅】&#10;一人当たり面積">
          <a:extLst>
            <a:ext uri="{FF2B5EF4-FFF2-40B4-BE49-F238E27FC236}">
              <a16:creationId xmlns:a16="http://schemas.microsoft.com/office/drawing/2014/main" id="{550BAA55-F748-4C0A-BDDB-64ACFBADCF69}"/>
            </a:ext>
          </a:extLst>
        </xdr:cNvPr>
        <xdr:cNvSpPr txBox="1"/>
      </xdr:nvSpPr>
      <xdr:spPr>
        <a:xfrm>
          <a:off x="8515427" y="1468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140022</xdr:rowOff>
    </xdr:from>
    <xdr:ext cx="469744" cy="259045"/>
    <xdr:sp macro="" textlink="">
      <xdr:nvSpPr>
        <xdr:cNvPr id="377" name="n_3mainValue【公営住宅】&#10;一人当たり面積">
          <a:extLst>
            <a:ext uri="{FF2B5EF4-FFF2-40B4-BE49-F238E27FC236}">
              <a16:creationId xmlns:a16="http://schemas.microsoft.com/office/drawing/2014/main" id="{C0C29F39-6075-40CA-8B80-8BF5B8B960AC}"/>
            </a:ext>
          </a:extLst>
        </xdr:cNvPr>
        <xdr:cNvSpPr txBox="1"/>
      </xdr:nvSpPr>
      <xdr:spPr>
        <a:xfrm>
          <a:off x="7626427" y="1437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131309</xdr:rowOff>
    </xdr:from>
    <xdr:ext cx="469744" cy="259045"/>
    <xdr:sp macro="" textlink="">
      <xdr:nvSpPr>
        <xdr:cNvPr id="378" name="n_4mainValue【公営住宅】&#10;一人当たり面積">
          <a:extLst>
            <a:ext uri="{FF2B5EF4-FFF2-40B4-BE49-F238E27FC236}">
              <a16:creationId xmlns:a16="http://schemas.microsoft.com/office/drawing/2014/main" id="{B2C69093-6B67-4736-9E9C-5916687D55F4}"/>
            </a:ext>
          </a:extLst>
        </xdr:cNvPr>
        <xdr:cNvSpPr txBox="1"/>
      </xdr:nvSpPr>
      <xdr:spPr>
        <a:xfrm>
          <a:off x="6737427" y="1470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CD6F0E30-A51A-4989-8C39-986D7601A8B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2173E1C3-2866-413C-B62E-613F6E26AFD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287F0456-6E2B-4825-97B2-AED9230F6FC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CB31C8AC-5EE7-46B8-B2B9-3F0D43B2706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D52E8947-05C4-4151-8255-8E0FDF887BF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EE648C37-F7B9-471D-8A7F-FD8CBD6589D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A33D2B22-979E-482B-9F51-76F65BD4119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C8C1C45B-4698-4F73-A3FA-D7DB80DA81A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D82AC574-D08D-4F2A-A85C-36363D365AA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CD50C99E-6F14-4C3E-BF42-C52C9A826E7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A423EA97-B6F9-4F7B-A9A7-2199127F52E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BE5E8A94-5A72-42B0-9976-E1087EB1B27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4DE30BFD-D783-4963-B464-7E867D845BA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E3249446-A15D-40EE-8532-B82C5F73C18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8E592892-7E80-48F6-9F79-4F9B1A97095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3E623704-8143-43E4-A240-9B7BFA49A0F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769A4F5D-FA5C-4550-9F1F-02268994FA8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4CD245D5-936F-4C16-B9DF-057975DD2AC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FD302281-7324-45FA-933B-A27E5F46608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CC9DA38E-60C3-4148-8BD6-0C700292FA3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8EE30A6-E906-44D0-8C54-5C7E379BE9B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9329EFB7-8B8C-479F-B3A7-F297BD294D9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CD822DD6-56A5-40B6-B3DC-2D7C2CF7FB7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C3D9F9F4-6EA8-4710-B94D-083B558CADF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8A5D4244-BA87-4BF3-BD44-9F92E71C14C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28848</xdr:rowOff>
    </xdr:to>
    <xdr:cxnSp macro="">
      <xdr:nvCxnSpPr>
        <xdr:cNvPr id="404" name="直線コネクタ 403">
          <a:extLst>
            <a:ext uri="{FF2B5EF4-FFF2-40B4-BE49-F238E27FC236}">
              <a16:creationId xmlns:a16="http://schemas.microsoft.com/office/drawing/2014/main" id="{E7C4B7FC-9330-482A-9287-EACA0A32C366}"/>
            </a:ext>
          </a:extLst>
        </xdr:cNvPr>
        <xdr:cNvCxnSpPr/>
      </xdr:nvCxnSpPr>
      <xdr:spPr>
        <a:xfrm flipV="1">
          <a:off x="4634865" y="1715915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7FB000E4-DEE3-467C-A86D-2FAFEBB92478}"/>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a:extLst>
            <a:ext uri="{FF2B5EF4-FFF2-40B4-BE49-F238E27FC236}">
              <a16:creationId xmlns:a16="http://schemas.microsoft.com/office/drawing/2014/main" id="{F75B8C9A-771C-46A4-A9CD-B02A2721C1AF}"/>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9AC2E21D-089F-4517-95A8-9A15D9283989}"/>
            </a:ext>
          </a:extLst>
        </xdr:cNvPr>
        <xdr:cNvSpPr txBox="1"/>
      </xdr:nvSpPr>
      <xdr:spPr>
        <a:xfrm>
          <a:off x="4673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408" name="直線コネクタ 407">
          <a:extLst>
            <a:ext uri="{FF2B5EF4-FFF2-40B4-BE49-F238E27FC236}">
              <a16:creationId xmlns:a16="http://schemas.microsoft.com/office/drawing/2014/main" id="{60F386D0-79CF-4771-8165-61741D35347E}"/>
            </a:ext>
          </a:extLst>
        </xdr:cNvPr>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136089</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00D8E232-F67F-4151-97F6-242BFCA0A447}"/>
            </a:ext>
          </a:extLst>
        </xdr:cNvPr>
        <xdr:cNvSpPr txBox="1"/>
      </xdr:nvSpPr>
      <xdr:spPr>
        <a:xfrm>
          <a:off x="4673600" y="1796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157662</xdr:rowOff>
    </xdr:from>
    <xdr:to>
      <xdr:col>24</xdr:col>
      <xdr:colOff>114300</xdr:colOff>
      <xdr:row>105</xdr:row>
      <xdr:rowOff>87812</xdr:rowOff>
    </xdr:to>
    <xdr:sp macro="" textlink="">
      <xdr:nvSpPr>
        <xdr:cNvPr id="410" name="フローチャート: 判断 409">
          <a:extLst>
            <a:ext uri="{FF2B5EF4-FFF2-40B4-BE49-F238E27FC236}">
              <a16:creationId xmlns:a16="http://schemas.microsoft.com/office/drawing/2014/main" id="{FAD7E98E-3CD4-4E13-86ED-22901066C38D}"/>
            </a:ext>
          </a:extLst>
        </xdr:cNvPr>
        <xdr:cNvSpPr/>
      </xdr:nvSpPr>
      <xdr:spPr>
        <a:xfrm>
          <a:off x="45847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134801</xdr:rowOff>
    </xdr:from>
    <xdr:to>
      <xdr:col>20</xdr:col>
      <xdr:colOff>38100</xdr:colOff>
      <xdr:row>105</xdr:row>
      <xdr:rowOff>64951</xdr:rowOff>
    </xdr:to>
    <xdr:sp macro="" textlink="">
      <xdr:nvSpPr>
        <xdr:cNvPr id="411" name="フローチャート: 判断 410">
          <a:extLst>
            <a:ext uri="{FF2B5EF4-FFF2-40B4-BE49-F238E27FC236}">
              <a16:creationId xmlns:a16="http://schemas.microsoft.com/office/drawing/2014/main" id="{8329C619-E50D-4CDD-8A8E-4E01348039A3}"/>
            </a:ext>
          </a:extLst>
        </xdr:cNvPr>
        <xdr:cNvSpPr/>
      </xdr:nvSpPr>
      <xdr:spPr>
        <a:xfrm>
          <a:off x="3746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12" name="フローチャート: 判断 411">
          <a:extLst>
            <a:ext uri="{FF2B5EF4-FFF2-40B4-BE49-F238E27FC236}">
              <a16:creationId xmlns:a16="http://schemas.microsoft.com/office/drawing/2014/main" id="{A3C5FADA-484C-42CC-830A-EBD593EDCC6D}"/>
            </a:ext>
          </a:extLst>
        </xdr:cNvPr>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123371</xdr:rowOff>
    </xdr:from>
    <xdr:to>
      <xdr:col>10</xdr:col>
      <xdr:colOff>165100</xdr:colOff>
      <xdr:row>106</xdr:row>
      <xdr:rowOff>53521</xdr:rowOff>
    </xdr:to>
    <xdr:sp macro="" textlink="">
      <xdr:nvSpPr>
        <xdr:cNvPr id="413" name="フローチャート: 判断 412">
          <a:extLst>
            <a:ext uri="{FF2B5EF4-FFF2-40B4-BE49-F238E27FC236}">
              <a16:creationId xmlns:a16="http://schemas.microsoft.com/office/drawing/2014/main" id="{EC80B427-E3EB-49B5-A741-D8F7A391B5F7}"/>
            </a:ext>
          </a:extLst>
        </xdr:cNvPr>
        <xdr:cNvSpPr/>
      </xdr:nvSpPr>
      <xdr:spPr>
        <a:xfrm>
          <a:off x="1968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118473</xdr:rowOff>
    </xdr:from>
    <xdr:to>
      <xdr:col>6</xdr:col>
      <xdr:colOff>38100</xdr:colOff>
      <xdr:row>106</xdr:row>
      <xdr:rowOff>48623</xdr:rowOff>
    </xdr:to>
    <xdr:sp macro="" textlink="">
      <xdr:nvSpPr>
        <xdr:cNvPr id="414" name="フローチャート: 判断 413">
          <a:extLst>
            <a:ext uri="{FF2B5EF4-FFF2-40B4-BE49-F238E27FC236}">
              <a16:creationId xmlns:a16="http://schemas.microsoft.com/office/drawing/2014/main" id="{611390D2-CB3A-4C80-959A-99B5F9509AF1}"/>
            </a:ext>
          </a:extLst>
        </xdr:cNvPr>
        <xdr:cNvSpPr/>
      </xdr:nvSpPr>
      <xdr:spPr>
        <a:xfrm>
          <a:off x="1079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345421B-2942-4723-A75B-CEE184316B7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8F066C94-05F4-40A2-8D0C-8CCA204D25C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CD2469D-48EA-4716-9751-1E93FFE4959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14874E01-C243-4677-B0B8-D43A32A9CEC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8AF0169C-7934-4E30-ACC1-5CC893EE25D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420" name="楕円 419">
          <a:extLst>
            <a:ext uri="{FF2B5EF4-FFF2-40B4-BE49-F238E27FC236}">
              <a16:creationId xmlns:a16="http://schemas.microsoft.com/office/drawing/2014/main" id="{F8B3CFDF-EDA6-4BA5-85B9-6F69DEC40529}"/>
            </a:ext>
          </a:extLst>
        </xdr:cNvPr>
        <xdr:cNvSpPr/>
      </xdr:nvSpPr>
      <xdr:spPr>
        <a:xfrm>
          <a:off x="45847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61340</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D8ED3795-7C8B-4274-A052-8AE53121CEBD}"/>
            </a:ext>
          </a:extLst>
        </xdr:cNvPr>
        <xdr:cNvSpPr txBox="1"/>
      </xdr:nvSpPr>
      <xdr:spPr>
        <a:xfrm>
          <a:off x="4673600" y="1772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9071</xdr:rowOff>
    </xdr:from>
    <xdr:to>
      <xdr:col>20</xdr:col>
      <xdr:colOff>38100</xdr:colOff>
      <xdr:row>104</xdr:row>
      <xdr:rowOff>110671</xdr:rowOff>
    </xdr:to>
    <xdr:sp macro="" textlink="">
      <xdr:nvSpPr>
        <xdr:cNvPr id="422" name="楕円 421">
          <a:extLst>
            <a:ext uri="{FF2B5EF4-FFF2-40B4-BE49-F238E27FC236}">
              <a16:creationId xmlns:a16="http://schemas.microsoft.com/office/drawing/2014/main" id="{8164B443-105A-41B7-9CAA-8B5F8121599C}"/>
            </a:ext>
          </a:extLst>
        </xdr:cNvPr>
        <xdr:cNvSpPr/>
      </xdr:nvSpPr>
      <xdr:spPr>
        <a:xfrm>
          <a:off x="3746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59871</xdr:rowOff>
    </xdr:from>
    <xdr:to>
      <xdr:col>24</xdr:col>
      <xdr:colOff>63500</xdr:colOff>
      <xdr:row>104</xdr:row>
      <xdr:rowOff>89263</xdr:rowOff>
    </xdr:to>
    <xdr:cxnSp macro="">
      <xdr:nvCxnSpPr>
        <xdr:cNvPr id="423" name="直線コネクタ 422">
          <a:extLst>
            <a:ext uri="{FF2B5EF4-FFF2-40B4-BE49-F238E27FC236}">
              <a16:creationId xmlns:a16="http://schemas.microsoft.com/office/drawing/2014/main" id="{82668B53-483B-4F2D-909C-76A1A35A3D17}"/>
            </a:ext>
          </a:extLst>
        </xdr:cNvPr>
        <xdr:cNvCxnSpPr/>
      </xdr:nvCxnSpPr>
      <xdr:spPr>
        <a:xfrm>
          <a:off x="3797300" y="1789067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31931</xdr:rowOff>
    </xdr:from>
    <xdr:to>
      <xdr:col>15</xdr:col>
      <xdr:colOff>101600</xdr:colOff>
      <xdr:row>104</xdr:row>
      <xdr:rowOff>133531</xdr:rowOff>
    </xdr:to>
    <xdr:sp macro="" textlink="">
      <xdr:nvSpPr>
        <xdr:cNvPr id="424" name="楕円 423">
          <a:extLst>
            <a:ext uri="{FF2B5EF4-FFF2-40B4-BE49-F238E27FC236}">
              <a16:creationId xmlns:a16="http://schemas.microsoft.com/office/drawing/2014/main" id="{8938E57B-3F2E-4986-B1BF-301D9B9DCB83}"/>
            </a:ext>
          </a:extLst>
        </xdr:cNvPr>
        <xdr:cNvSpPr/>
      </xdr:nvSpPr>
      <xdr:spPr>
        <a:xfrm>
          <a:off x="28575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59871</xdr:rowOff>
    </xdr:from>
    <xdr:to>
      <xdr:col>19</xdr:col>
      <xdr:colOff>177800</xdr:colOff>
      <xdr:row>104</xdr:row>
      <xdr:rowOff>82731</xdr:rowOff>
    </xdr:to>
    <xdr:cxnSp macro="">
      <xdr:nvCxnSpPr>
        <xdr:cNvPr id="425" name="直線コネクタ 424">
          <a:extLst>
            <a:ext uri="{FF2B5EF4-FFF2-40B4-BE49-F238E27FC236}">
              <a16:creationId xmlns:a16="http://schemas.microsoft.com/office/drawing/2014/main" id="{6DE25AF6-A545-45BA-B79F-767C519E011F}"/>
            </a:ext>
          </a:extLst>
        </xdr:cNvPr>
        <xdr:cNvCxnSpPr/>
      </xdr:nvCxnSpPr>
      <xdr:spPr>
        <a:xfrm flipV="1">
          <a:off x="2908300" y="1789067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170724</xdr:rowOff>
    </xdr:from>
    <xdr:to>
      <xdr:col>10</xdr:col>
      <xdr:colOff>165100</xdr:colOff>
      <xdr:row>104</xdr:row>
      <xdr:rowOff>100874</xdr:rowOff>
    </xdr:to>
    <xdr:sp macro="" textlink="">
      <xdr:nvSpPr>
        <xdr:cNvPr id="426" name="楕円 425">
          <a:extLst>
            <a:ext uri="{FF2B5EF4-FFF2-40B4-BE49-F238E27FC236}">
              <a16:creationId xmlns:a16="http://schemas.microsoft.com/office/drawing/2014/main" id="{CF8E8BA6-F476-414B-B862-F3332488A647}"/>
            </a:ext>
          </a:extLst>
        </xdr:cNvPr>
        <xdr:cNvSpPr/>
      </xdr:nvSpPr>
      <xdr:spPr>
        <a:xfrm>
          <a:off x="1968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50074</xdr:rowOff>
    </xdr:from>
    <xdr:to>
      <xdr:col>15</xdr:col>
      <xdr:colOff>50800</xdr:colOff>
      <xdr:row>104</xdr:row>
      <xdr:rowOff>82731</xdr:rowOff>
    </xdr:to>
    <xdr:cxnSp macro="">
      <xdr:nvCxnSpPr>
        <xdr:cNvPr id="427" name="直線コネクタ 426">
          <a:extLst>
            <a:ext uri="{FF2B5EF4-FFF2-40B4-BE49-F238E27FC236}">
              <a16:creationId xmlns:a16="http://schemas.microsoft.com/office/drawing/2014/main" id="{9E0E70C1-DB9E-49F0-8A6E-3B14802749E8}"/>
            </a:ext>
          </a:extLst>
        </xdr:cNvPr>
        <xdr:cNvCxnSpPr/>
      </xdr:nvCxnSpPr>
      <xdr:spPr>
        <a:xfrm>
          <a:off x="2019300" y="178808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139700</xdr:rowOff>
    </xdr:from>
    <xdr:to>
      <xdr:col>6</xdr:col>
      <xdr:colOff>38100</xdr:colOff>
      <xdr:row>104</xdr:row>
      <xdr:rowOff>69850</xdr:rowOff>
    </xdr:to>
    <xdr:sp macro="" textlink="">
      <xdr:nvSpPr>
        <xdr:cNvPr id="428" name="楕円 427">
          <a:extLst>
            <a:ext uri="{FF2B5EF4-FFF2-40B4-BE49-F238E27FC236}">
              <a16:creationId xmlns:a16="http://schemas.microsoft.com/office/drawing/2014/main" id="{9BB4BD65-2798-4CE4-BC93-5F742FD20CA4}"/>
            </a:ext>
          </a:extLst>
        </xdr:cNvPr>
        <xdr:cNvSpPr/>
      </xdr:nvSpPr>
      <xdr:spPr>
        <a:xfrm>
          <a:off x="1079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19050</xdr:rowOff>
    </xdr:from>
    <xdr:to>
      <xdr:col>10</xdr:col>
      <xdr:colOff>114300</xdr:colOff>
      <xdr:row>104</xdr:row>
      <xdr:rowOff>50074</xdr:rowOff>
    </xdr:to>
    <xdr:cxnSp macro="">
      <xdr:nvCxnSpPr>
        <xdr:cNvPr id="429" name="直線コネクタ 428">
          <a:extLst>
            <a:ext uri="{FF2B5EF4-FFF2-40B4-BE49-F238E27FC236}">
              <a16:creationId xmlns:a16="http://schemas.microsoft.com/office/drawing/2014/main" id="{AEC8515E-5531-4544-A793-D91E2174E0FC}"/>
            </a:ext>
          </a:extLst>
        </xdr:cNvPr>
        <xdr:cNvCxnSpPr/>
      </xdr:nvCxnSpPr>
      <xdr:spPr>
        <a:xfrm>
          <a:off x="1130300" y="1784985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56078</xdr:rowOff>
    </xdr:from>
    <xdr:ext cx="405111" cy="259045"/>
    <xdr:sp macro="" textlink="">
      <xdr:nvSpPr>
        <xdr:cNvPr id="430" name="n_1aveValue【港湾・漁港】&#10;有形固定資産減価償却率">
          <a:extLst>
            <a:ext uri="{FF2B5EF4-FFF2-40B4-BE49-F238E27FC236}">
              <a16:creationId xmlns:a16="http://schemas.microsoft.com/office/drawing/2014/main" id="{3795DFF9-0FCA-4F03-A93C-B9CB6105CCA7}"/>
            </a:ext>
          </a:extLst>
        </xdr:cNvPr>
        <xdr:cNvSpPr txBox="1"/>
      </xdr:nvSpPr>
      <xdr:spPr>
        <a:xfrm>
          <a:off x="35820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62609</xdr:rowOff>
    </xdr:from>
    <xdr:ext cx="405111" cy="259045"/>
    <xdr:sp macro="" textlink="">
      <xdr:nvSpPr>
        <xdr:cNvPr id="431" name="n_2aveValue【港湾・漁港】&#10;有形固定資産減価償却率">
          <a:extLst>
            <a:ext uri="{FF2B5EF4-FFF2-40B4-BE49-F238E27FC236}">
              <a16:creationId xmlns:a16="http://schemas.microsoft.com/office/drawing/2014/main" id="{55407D61-8469-4276-803F-BDF3EF8A3AA3}"/>
            </a:ext>
          </a:extLst>
        </xdr:cNvPr>
        <xdr:cNvSpPr txBox="1"/>
      </xdr:nvSpPr>
      <xdr:spPr>
        <a:xfrm>
          <a:off x="2705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44648</xdr:rowOff>
    </xdr:from>
    <xdr:ext cx="405111" cy="259045"/>
    <xdr:sp macro="" textlink="">
      <xdr:nvSpPr>
        <xdr:cNvPr id="432" name="n_3aveValue【港湾・漁港】&#10;有形固定資産減価償却率">
          <a:extLst>
            <a:ext uri="{FF2B5EF4-FFF2-40B4-BE49-F238E27FC236}">
              <a16:creationId xmlns:a16="http://schemas.microsoft.com/office/drawing/2014/main" id="{D92B9C88-AE07-4353-9490-A4690E61F3F9}"/>
            </a:ext>
          </a:extLst>
        </xdr:cNvPr>
        <xdr:cNvSpPr txBox="1"/>
      </xdr:nvSpPr>
      <xdr:spPr>
        <a:xfrm>
          <a:off x="1816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39750</xdr:rowOff>
    </xdr:from>
    <xdr:ext cx="405111" cy="259045"/>
    <xdr:sp macro="" textlink="">
      <xdr:nvSpPr>
        <xdr:cNvPr id="433" name="n_4aveValue【港湾・漁港】&#10;有形固定資産減価償却率">
          <a:extLst>
            <a:ext uri="{FF2B5EF4-FFF2-40B4-BE49-F238E27FC236}">
              <a16:creationId xmlns:a16="http://schemas.microsoft.com/office/drawing/2014/main" id="{91A8D17C-3460-4049-983C-C9A10B9EF3F5}"/>
            </a:ext>
          </a:extLst>
        </xdr:cNvPr>
        <xdr:cNvSpPr txBox="1"/>
      </xdr:nvSpPr>
      <xdr:spPr>
        <a:xfrm>
          <a:off x="927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127198</xdr:rowOff>
    </xdr:from>
    <xdr:ext cx="405111" cy="259045"/>
    <xdr:sp macro="" textlink="">
      <xdr:nvSpPr>
        <xdr:cNvPr id="434" name="n_1mainValue【港湾・漁港】&#10;有形固定資産減価償却率">
          <a:extLst>
            <a:ext uri="{FF2B5EF4-FFF2-40B4-BE49-F238E27FC236}">
              <a16:creationId xmlns:a16="http://schemas.microsoft.com/office/drawing/2014/main" id="{C77071FF-8A7A-4617-ABC7-778177AF767D}"/>
            </a:ext>
          </a:extLst>
        </xdr:cNvPr>
        <xdr:cNvSpPr txBox="1"/>
      </xdr:nvSpPr>
      <xdr:spPr>
        <a:xfrm>
          <a:off x="35820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150058</xdr:rowOff>
    </xdr:from>
    <xdr:ext cx="405111" cy="259045"/>
    <xdr:sp macro="" textlink="">
      <xdr:nvSpPr>
        <xdr:cNvPr id="435" name="n_2mainValue【港湾・漁港】&#10;有形固定資産減価償却率">
          <a:extLst>
            <a:ext uri="{FF2B5EF4-FFF2-40B4-BE49-F238E27FC236}">
              <a16:creationId xmlns:a16="http://schemas.microsoft.com/office/drawing/2014/main" id="{3C7F34B2-2B10-4D8F-966A-555DFD7C3B4E}"/>
            </a:ext>
          </a:extLst>
        </xdr:cNvPr>
        <xdr:cNvSpPr txBox="1"/>
      </xdr:nvSpPr>
      <xdr:spPr>
        <a:xfrm>
          <a:off x="2705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117401</xdr:rowOff>
    </xdr:from>
    <xdr:ext cx="405111" cy="259045"/>
    <xdr:sp macro="" textlink="">
      <xdr:nvSpPr>
        <xdr:cNvPr id="436" name="n_3mainValue【港湾・漁港】&#10;有形固定資産減価償却率">
          <a:extLst>
            <a:ext uri="{FF2B5EF4-FFF2-40B4-BE49-F238E27FC236}">
              <a16:creationId xmlns:a16="http://schemas.microsoft.com/office/drawing/2014/main" id="{3E44F643-5B75-450F-BA8B-30A1852FA3D6}"/>
            </a:ext>
          </a:extLst>
        </xdr:cNvPr>
        <xdr:cNvSpPr txBox="1"/>
      </xdr:nvSpPr>
      <xdr:spPr>
        <a:xfrm>
          <a:off x="1816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86377</xdr:rowOff>
    </xdr:from>
    <xdr:ext cx="405111" cy="259045"/>
    <xdr:sp macro="" textlink="">
      <xdr:nvSpPr>
        <xdr:cNvPr id="437" name="n_4mainValue【港湾・漁港】&#10;有形固定資産減価償却率">
          <a:extLst>
            <a:ext uri="{FF2B5EF4-FFF2-40B4-BE49-F238E27FC236}">
              <a16:creationId xmlns:a16="http://schemas.microsoft.com/office/drawing/2014/main" id="{2BB38446-AA17-4C82-9B28-AC878F7D8165}"/>
            </a:ext>
          </a:extLst>
        </xdr:cNvPr>
        <xdr:cNvSpPr txBox="1"/>
      </xdr:nvSpPr>
      <xdr:spPr>
        <a:xfrm>
          <a:off x="927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AEC6D72-CF4A-4302-BEC7-1B84AFCA680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AD042C26-0028-483D-9AF8-2EFC96AF9DE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DC19FF68-C755-424E-9432-E799E168F69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EBE53F8-8306-4810-B1F7-F10F4F23747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7D36241D-DF89-4615-9BD1-13664B78CC9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7736FD16-4D2A-4BDD-9DB2-81A34514BD6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E5A8C661-86EB-4992-B08E-324CAF7CC5B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320BC0B0-EFE0-42D3-A284-1B808FD3F84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7ECB6CAF-2EF9-402E-B6E8-FE1D636AC4D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5E8B9359-C2D4-4C8C-BCE7-597A54B4C9D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2BF33318-B00F-43AF-BAF0-E4883B26ACA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392B8A24-423D-4068-8A83-0AA83B08F8CE}"/>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C843206B-E1E4-410E-B634-B1C03C60DD2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B2D43934-A524-43CB-AA3C-9F380DDD554F}"/>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AF2B453F-55FE-4436-AB7F-5A839A70AE0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87436DE4-A61E-4D72-9F9C-5B48690D2C7B}"/>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B0494D40-C37E-484A-B09B-D092597EEE2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86B54B7A-7280-48C9-8B5B-A034F8289A30}"/>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5AAFF7F-2781-4997-9FAF-4DBFE897240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FE607534-FD4B-4A17-B4F4-B02DB2F4D596}"/>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B6E62354-DE48-4142-BFCA-33DC4232B71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D2141912-D1ED-4D32-898F-7050FA7C8417}"/>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7C33A481-E3C9-4264-BE7D-03B39392966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147844</xdr:rowOff>
    </xdr:from>
    <xdr:to>
      <xdr:col>54</xdr:col>
      <xdr:colOff>189865</xdr:colOff>
      <xdr:row>108</xdr:row>
      <xdr:rowOff>150916</xdr:rowOff>
    </xdr:to>
    <xdr:cxnSp macro="">
      <xdr:nvCxnSpPr>
        <xdr:cNvPr id="461" name="直線コネクタ 460">
          <a:extLst>
            <a:ext uri="{FF2B5EF4-FFF2-40B4-BE49-F238E27FC236}">
              <a16:creationId xmlns:a16="http://schemas.microsoft.com/office/drawing/2014/main" id="{66E79FCD-B346-48C4-A40A-8148055B7567}"/>
            </a:ext>
          </a:extLst>
        </xdr:cNvPr>
        <xdr:cNvCxnSpPr/>
      </xdr:nvCxnSpPr>
      <xdr:spPr>
        <a:xfrm flipV="1">
          <a:off x="10476865" y="17292844"/>
          <a:ext cx="0" cy="137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154743</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D80ECCA6-5B2E-40DD-B8A7-E228B427B1C4}"/>
            </a:ext>
          </a:extLst>
        </xdr:cNvPr>
        <xdr:cNvSpPr txBox="1"/>
      </xdr:nvSpPr>
      <xdr:spPr>
        <a:xfrm>
          <a:off x="10515600" y="1867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150916</xdr:rowOff>
    </xdr:from>
    <xdr:to>
      <xdr:col>55</xdr:col>
      <xdr:colOff>88900</xdr:colOff>
      <xdr:row>108</xdr:row>
      <xdr:rowOff>150916</xdr:rowOff>
    </xdr:to>
    <xdr:cxnSp macro="">
      <xdr:nvCxnSpPr>
        <xdr:cNvPr id="463" name="直線コネクタ 462">
          <a:extLst>
            <a:ext uri="{FF2B5EF4-FFF2-40B4-BE49-F238E27FC236}">
              <a16:creationId xmlns:a16="http://schemas.microsoft.com/office/drawing/2014/main" id="{59CEEC64-D190-4F62-AEBA-FD21AA85375F}"/>
            </a:ext>
          </a:extLst>
        </xdr:cNvPr>
        <xdr:cNvCxnSpPr/>
      </xdr:nvCxnSpPr>
      <xdr:spPr>
        <a:xfrm>
          <a:off x="10388600" y="1866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94521</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F2D80B5F-1EA7-42AF-A9EF-53F2C5B4F91A}"/>
            </a:ext>
          </a:extLst>
        </xdr:cNvPr>
        <xdr:cNvSpPr txBox="1"/>
      </xdr:nvSpPr>
      <xdr:spPr>
        <a:xfrm>
          <a:off x="10515600" y="170680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147844</xdr:rowOff>
    </xdr:from>
    <xdr:to>
      <xdr:col>55</xdr:col>
      <xdr:colOff>88900</xdr:colOff>
      <xdr:row>100</xdr:row>
      <xdr:rowOff>147844</xdr:rowOff>
    </xdr:to>
    <xdr:cxnSp macro="">
      <xdr:nvCxnSpPr>
        <xdr:cNvPr id="465" name="直線コネクタ 464">
          <a:extLst>
            <a:ext uri="{FF2B5EF4-FFF2-40B4-BE49-F238E27FC236}">
              <a16:creationId xmlns:a16="http://schemas.microsoft.com/office/drawing/2014/main" id="{B8591662-4946-4960-BCE3-3701B2C1469C}"/>
            </a:ext>
          </a:extLst>
        </xdr:cNvPr>
        <xdr:cNvCxnSpPr/>
      </xdr:nvCxnSpPr>
      <xdr:spPr>
        <a:xfrm>
          <a:off x="10388600" y="1729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131935</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6CEF81D7-A92A-4681-9875-76FDFEF1D979}"/>
            </a:ext>
          </a:extLst>
        </xdr:cNvPr>
        <xdr:cNvSpPr txBox="1"/>
      </xdr:nvSpPr>
      <xdr:spPr>
        <a:xfrm>
          <a:off x="10515600" y="18305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153508</xdr:rowOff>
    </xdr:from>
    <xdr:to>
      <xdr:col>55</xdr:col>
      <xdr:colOff>50800</xdr:colOff>
      <xdr:row>107</xdr:row>
      <xdr:rowOff>83658</xdr:rowOff>
    </xdr:to>
    <xdr:sp macro="" textlink="">
      <xdr:nvSpPr>
        <xdr:cNvPr id="467" name="フローチャート: 判断 466">
          <a:extLst>
            <a:ext uri="{FF2B5EF4-FFF2-40B4-BE49-F238E27FC236}">
              <a16:creationId xmlns:a16="http://schemas.microsoft.com/office/drawing/2014/main" id="{E009892E-A78F-42E5-91B3-5BB248280A4B}"/>
            </a:ext>
          </a:extLst>
        </xdr:cNvPr>
        <xdr:cNvSpPr/>
      </xdr:nvSpPr>
      <xdr:spPr>
        <a:xfrm>
          <a:off x="10426700" y="1832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153191</xdr:rowOff>
    </xdr:from>
    <xdr:to>
      <xdr:col>50</xdr:col>
      <xdr:colOff>165100</xdr:colOff>
      <xdr:row>107</xdr:row>
      <xdr:rowOff>83341</xdr:rowOff>
    </xdr:to>
    <xdr:sp macro="" textlink="">
      <xdr:nvSpPr>
        <xdr:cNvPr id="468" name="フローチャート: 判断 467">
          <a:extLst>
            <a:ext uri="{FF2B5EF4-FFF2-40B4-BE49-F238E27FC236}">
              <a16:creationId xmlns:a16="http://schemas.microsoft.com/office/drawing/2014/main" id="{AC0AB375-F194-497C-AC83-7BC7C12873F4}"/>
            </a:ext>
          </a:extLst>
        </xdr:cNvPr>
        <xdr:cNvSpPr/>
      </xdr:nvSpPr>
      <xdr:spPr>
        <a:xfrm>
          <a:off x="9588500" y="183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9003</xdr:rowOff>
    </xdr:from>
    <xdr:to>
      <xdr:col>46</xdr:col>
      <xdr:colOff>38100</xdr:colOff>
      <xdr:row>107</xdr:row>
      <xdr:rowOff>110603</xdr:rowOff>
    </xdr:to>
    <xdr:sp macro="" textlink="">
      <xdr:nvSpPr>
        <xdr:cNvPr id="469" name="フローチャート: 判断 468">
          <a:extLst>
            <a:ext uri="{FF2B5EF4-FFF2-40B4-BE49-F238E27FC236}">
              <a16:creationId xmlns:a16="http://schemas.microsoft.com/office/drawing/2014/main" id="{3FCA3958-B6E8-4BB9-A681-8084CD2F93EA}"/>
            </a:ext>
          </a:extLst>
        </xdr:cNvPr>
        <xdr:cNvSpPr/>
      </xdr:nvSpPr>
      <xdr:spPr>
        <a:xfrm>
          <a:off x="8699500" y="1835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55332</xdr:rowOff>
    </xdr:from>
    <xdr:to>
      <xdr:col>41</xdr:col>
      <xdr:colOff>101600</xdr:colOff>
      <xdr:row>106</xdr:row>
      <xdr:rowOff>156932</xdr:rowOff>
    </xdr:to>
    <xdr:sp macro="" textlink="">
      <xdr:nvSpPr>
        <xdr:cNvPr id="470" name="フローチャート: 判断 469">
          <a:extLst>
            <a:ext uri="{FF2B5EF4-FFF2-40B4-BE49-F238E27FC236}">
              <a16:creationId xmlns:a16="http://schemas.microsoft.com/office/drawing/2014/main" id="{96C73AD9-81E8-482E-91AF-F3FA9BCCF592}"/>
            </a:ext>
          </a:extLst>
        </xdr:cNvPr>
        <xdr:cNvSpPr/>
      </xdr:nvSpPr>
      <xdr:spPr>
        <a:xfrm>
          <a:off x="7810500" y="1822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85111</xdr:rowOff>
    </xdr:from>
    <xdr:to>
      <xdr:col>36</xdr:col>
      <xdr:colOff>165100</xdr:colOff>
      <xdr:row>107</xdr:row>
      <xdr:rowOff>15261</xdr:rowOff>
    </xdr:to>
    <xdr:sp macro="" textlink="">
      <xdr:nvSpPr>
        <xdr:cNvPr id="471" name="フローチャート: 判断 470">
          <a:extLst>
            <a:ext uri="{FF2B5EF4-FFF2-40B4-BE49-F238E27FC236}">
              <a16:creationId xmlns:a16="http://schemas.microsoft.com/office/drawing/2014/main" id="{A23A7E0A-69C2-4A02-99A0-7FA13092591D}"/>
            </a:ext>
          </a:extLst>
        </xdr:cNvPr>
        <xdr:cNvSpPr/>
      </xdr:nvSpPr>
      <xdr:spPr>
        <a:xfrm>
          <a:off x="6921500" y="1825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262DD5E-D4F1-4846-B413-903DF8AE9BD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A10205D-C0AE-4043-802D-4B1C50E4C8A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64CB341-6FD1-42B1-AF2F-EEF24769151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0C67BCC-2D64-4FF7-9813-2E8F9F4E4BF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50FB3705-97C4-44E3-96D7-8479718866F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116472</xdr:rowOff>
    </xdr:from>
    <xdr:to>
      <xdr:col>55</xdr:col>
      <xdr:colOff>50800</xdr:colOff>
      <xdr:row>101</xdr:row>
      <xdr:rowOff>46622</xdr:rowOff>
    </xdr:to>
    <xdr:sp macro="" textlink="">
      <xdr:nvSpPr>
        <xdr:cNvPr id="477" name="楕円 476">
          <a:extLst>
            <a:ext uri="{FF2B5EF4-FFF2-40B4-BE49-F238E27FC236}">
              <a16:creationId xmlns:a16="http://schemas.microsoft.com/office/drawing/2014/main" id="{6F4FD935-6ACC-48B6-A0D2-2B51880E6185}"/>
            </a:ext>
          </a:extLst>
        </xdr:cNvPr>
        <xdr:cNvSpPr/>
      </xdr:nvSpPr>
      <xdr:spPr>
        <a:xfrm>
          <a:off x="10426700" y="172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50071</xdr:rowOff>
    </xdr:from>
    <xdr:ext cx="690189" cy="259045"/>
    <xdr:sp macro="" textlink="">
      <xdr:nvSpPr>
        <xdr:cNvPr id="478" name="【港湾・漁港】&#10;一人当たり有形固定資産（償却資産）額該当値テキスト">
          <a:extLst>
            <a:ext uri="{FF2B5EF4-FFF2-40B4-BE49-F238E27FC236}">
              <a16:creationId xmlns:a16="http://schemas.microsoft.com/office/drawing/2014/main" id="{92DE11A2-A24B-424C-A50B-F76EACB446CA}"/>
            </a:ext>
          </a:extLst>
        </xdr:cNvPr>
        <xdr:cNvSpPr txBox="1"/>
      </xdr:nvSpPr>
      <xdr:spPr>
        <a:xfrm>
          <a:off x="10515600" y="171950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3665</xdr:rowOff>
    </xdr:from>
    <xdr:to>
      <xdr:col>50</xdr:col>
      <xdr:colOff>165100</xdr:colOff>
      <xdr:row>101</xdr:row>
      <xdr:rowOff>105265</xdr:rowOff>
    </xdr:to>
    <xdr:sp macro="" textlink="">
      <xdr:nvSpPr>
        <xdr:cNvPr id="479" name="楕円 478">
          <a:extLst>
            <a:ext uri="{FF2B5EF4-FFF2-40B4-BE49-F238E27FC236}">
              <a16:creationId xmlns:a16="http://schemas.microsoft.com/office/drawing/2014/main" id="{F322C01D-4232-4263-A501-69BCCDDC4283}"/>
            </a:ext>
          </a:extLst>
        </xdr:cNvPr>
        <xdr:cNvSpPr/>
      </xdr:nvSpPr>
      <xdr:spPr>
        <a:xfrm>
          <a:off x="9588500" y="173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167272</xdr:rowOff>
    </xdr:from>
    <xdr:to>
      <xdr:col>55</xdr:col>
      <xdr:colOff>0</xdr:colOff>
      <xdr:row>101</xdr:row>
      <xdr:rowOff>54465</xdr:rowOff>
    </xdr:to>
    <xdr:cxnSp macro="">
      <xdr:nvCxnSpPr>
        <xdr:cNvPr id="480" name="直線コネクタ 479">
          <a:extLst>
            <a:ext uri="{FF2B5EF4-FFF2-40B4-BE49-F238E27FC236}">
              <a16:creationId xmlns:a16="http://schemas.microsoft.com/office/drawing/2014/main" id="{5DAF9671-61B2-4848-A0D3-E8FD2FC4FD90}"/>
            </a:ext>
          </a:extLst>
        </xdr:cNvPr>
        <xdr:cNvCxnSpPr/>
      </xdr:nvCxnSpPr>
      <xdr:spPr>
        <a:xfrm flipV="1">
          <a:off x="9639300" y="17312272"/>
          <a:ext cx="838200" cy="5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135029</xdr:rowOff>
    </xdr:from>
    <xdr:to>
      <xdr:col>46</xdr:col>
      <xdr:colOff>38100</xdr:colOff>
      <xdr:row>104</xdr:row>
      <xdr:rowOff>65179</xdr:rowOff>
    </xdr:to>
    <xdr:sp macro="" textlink="">
      <xdr:nvSpPr>
        <xdr:cNvPr id="481" name="楕円 480">
          <a:extLst>
            <a:ext uri="{FF2B5EF4-FFF2-40B4-BE49-F238E27FC236}">
              <a16:creationId xmlns:a16="http://schemas.microsoft.com/office/drawing/2014/main" id="{B3C0876F-98DB-4365-8C23-EB17BB3016B4}"/>
            </a:ext>
          </a:extLst>
        </xdr:cNvPr>
        <xdr:cNvSpPr/>
      </xdr:nvSpPr>
      <xdr:spPr>
        <a:xfrm>
          <a:off x="8699500" y="1779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54465</xdr:rowOff>
    </xdr:from>
    <xdr:to>
      <xdr:col>50</xdr:col>
      <xdr:colOff>114300</xdr:colOff>
      <xdr:row>104</xdr:row>
      <xdr:rowOff>14379</xdr:rowOff>
    </xdr:to>
    <xdr:cxnSp macro="">
      <xdr:nvCxnSpPr>
        <xdr:cNvPr id="482" name="直線コネクタ 481">
          <a:extLst>
            <a:ext uri="{FF2B5EF4-FFF2-40B4-BE49-F238E27FC236}">
              <a16:creationId xmlns:a16="http://schemas.microsoft.com/office/drawing/2014/main" id="{F86F446A-FCD0-418C-8C9B-B23DA211CC56}"/>
            </a:ext>
          </a:extLst>
        </xdr:cNvPr>
        <xdr:cNvCxnSpPr/>
      </xdr:nvCxnSpPr>
      <xdr:spPr>
        <a:xfrm flipV="1">
          <a:off x="8750300" y="17370915"/>
          <a:ext cx="889000" cy="47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154677</xdr:rowOff>
    </xdr:from>
    <xdr:to>
      <xdr:col>41</xdr:col>
      <xdr:colOff>101600</xdr:colOff>
      <xdr:row>104</xdr:row>
      <xdr:rowOff>84827</xdr:rowOff>
    </xdr:to>
    <xdr:sp macro="" textlink="">
      <xdr:nvSpPr>
        <xdr:cNvPr id="483" name="楕円 482">
          <a:extLst>
            <a:ext uri="{FF2B5EF4-FFF2-40B4-BE49-F238E27FC236}">
              <a16:creationId xmlns:a16="http://schemas.microsoft.com/office/drawing/2014/main" id="{8FB23F3D-2DA8-4D83-8A74-BA419317D0FA}"/>
            </a:ext>
          </a:extLst>
        </xdr:cNvPr>
        <xdr:cNvSpPr/>
      </xdr:nvSpPr>
      <xdr:spPr>
        <a:xfrm>
          <a:off x="7810500" y="1781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14379</xdr:rowOff>
    </xdr:from>
    <xdr:to>
      <xdr:col>45</xdr:col>
      <xdr:colOff>177800</xdr:colOff>
      <xdr:row>104</xdr:row>
      <xdr:rowOff>34027</xdr:rowOff>
    </xdr:to>
    <xdr:cxnSp macro="">
      <xdr:nvCxnSpPr>
        <xdr:cNvPr id="484" name="直線コネクタ 483">
          <a:extLst>
            <a:ext uri="{FF2B5EF4-FFF2-40B4-BE49-F238E27FC236}">
              <a16:creationId xmlns:a16="http://schemas.microsoft.com/office/drawing/2014/main" id="{D7805ACB-AB09-4097-A202-4CB8808FEC00}"/>
            </a:ext>
          </a:extLst>
        </xdr:cNvPr>
        <xdr:cNvCxnSpPr/>
      </xdr:nvCxnSpPr>
      <xdr:spPr>
        <a:xfrm flipV="1">
          <a:off x="7861300" y="17845179"/>
          <a:ext cx="889000" cy="1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2395</xdr:rowOff>
    </xdr:from>
    <xdr:to>
      <xdr:col>36</xdr:col>
      <xdr:colOff>165100</xdr:colOff>
      <xdr:row>104</xdr:row>
      <xdr:rowOff>103995</xdr:rowOff>
    </xdr:to>
    <xdr:sp macro="" textlink="">
      <xdr:nvSpPr>
        <xdr:cNvPr id="485" name="楕円 484">
          <a:extLst>
            <a:ext uri="{FF2B5EF4-FFF2-40B4-BE49-F238E27FC236}">
              <a16:creationId xmlns:a16="http://schemas.microsoft.com/office/drawing/2014/main" id="{A07BD0EB-C266-4413-8938-AF397B28990B}"/>
            </a:ext>
          </a:extLst>
        </xdr:cNvPr>
        <xdr:cNvSpPr/>
      </xdr:nvSpPr>
      <xdr:spPr>
        <a:xfrm>
          <a:off x="6921500" y="1783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34027</xdr:rowOff>
    </xdr:from>
    <xdr:to>
      <xdr:col>41</xdr:col>
      <xdr:colOff>50800</xdr:colOff>
      <xdr:row>104</xdr:row>
      <xdr:rowOff>53195</xdr:rowOff>
    </xdr:to>
    <xdr:cxnSp macro="">
      <xdr:nvCxnSpPr>
        <xdr:cNvPr id="486" name="直線コネクタ 485">
          <a:extLst>
            <a:ext uri="{FF2B5EF4-FFF2-40B4-BE49-F238E27FC236}">
              <a16:creationId xmlns:a16="http://schemas.microsoft.com/office/drawing/2014/main" id="{915C1F3D-4E0A-4561-A449-D7B18546FC07}"/>
            </a:ext>
          </a:extLst>
        </xdr:cNvPr>
        <xdr:cNvCxnSpPr/>
      </xdr:nvCxnSpPr>
      <xdr:spPr>
        <a:xfrm flipV="1">
          <a:off x="6972300" y="17864827"/>
          <a:ext cx="889000" cy="1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74468</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53FD181B-E16B-4CAF-917D-F1A32CAF4FC7}"/>
            </a:ext>
          </a:extLst>
        </xdr:cNvPr>
        <xdr:cNvSpPr txBox="1"/>
      </xdr:nvSpPr>
      <xdr:spPr>
        <a:xfrm>
          <a:off x="9327095" y="1841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101730</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6E3305D7-1A5C-4CF5-AAAF-FFDA6185BC86}"/>
            </a:ext>
          </a:extLst>
        </xdr:cNvPr>
        <xdr:cNvSpPr txBox="1"/>
      </xdr:nvSpPr>
      <xdr:spPr>
        <a:xfrm>
          <a:off x="8450795" y="18446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148059</xdr:rowOff>
    </xdr:from>
    <xdr:ext cx="690189" cy="259045"/>
    <xdr:sp macro="" textlink="">
      <xdr:nvSpPr>
        <xdr:cNvPr id="489" name="n_3aveValue【港湾・漁港】&#10;一人当たり有形固定資産（償却資産）額">
          <a:extLst>
            <a:ext uri="{FF2B5EF4-FFF2-40B4-BE49-F238E27FC236}">
              <a16:creationId xmlns:a16="http://schemas.microsoft.com/office/drawing/2014/main" id="{34327D49-A1A2-4959-AD6A-6761DDE15AAD}"/>
            </a:ext>
          </a:extLst>
        </xdr:cNvPr>
        <xdr:cNvSpPr txBox="1"/>
      </xdr:nvSpPr>
      <xdr:spPr>
        <a:xfrm>
          <a:off x="7516205" y="18321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6388</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BCFF993D-B146-41DC-A983-6EC65FD30DF3}"/>
            </a:ext>
          </a:extLst>
        </xdr:cNvPr>
        <xdr:cNvSpPr txBox="1"/>
      </xdr:nvSpPr>
      <xdr:spPr>
        <a:xfrm>
          <a:off x="6672795" y="1835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121792</xdr:rowOff>
    </xdr:from>
    <xdr:ext cx="690189" cy="259045"/>
    <xdr:sp macro="" textlink="">
      <xdr:nvSpPr>
        <xdr:cNvPr id="491" name="n_1mainValue【港湾・漁港】&#10;一人当たり有形固定資産（償却資産）額">
          <a:extLst>
            <a:ext uri="{FF2B5EF4-FFF2-40B4-BE49-F238E27FC236}">
              <a16:creationId xmlns:a16="http://schemas.microsoft.com/office/drawing/2014/main" id="{DC5391E8-5E62-49EE-846B-54FB8CDD5330}"/>
            </a:ext>
          </a:extLst>
        </xdr:cNvPr>
        <xdr:cNvSpPr txBox="1"/>
      </xdr:nvSpPr>
      <xdr:spPr>
        <a:xfrm>
          <a:off x="9281505" y="170953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102</xdr:row>
      <xdr:rowOff>81706</xdr:rowOff>
    </xdr:from>
    <xdr:ext cx="690189" cy="259045"/>
    <xdr:sp macro="" textlink="">
      <xdr:nvSpPr>
        <xdr:cNvPr id="492" name="n_2mainValue【港湾・漁港】&#10;一人当たり有形固定資産（償却資産）額">
          <a:extLst>
            <a:ext uri="{FF2B5EF4-FFF2-40B4-BE49-F238E27FC236}">
              <a16:creationId xmlns:a16="http://schemas.microsoft.com/office/drawing/2014/main" id="{77742E45-2B22-4950-8A0B-5ED31EA035DA}"/>
            </a:ext>
          </a:extLst>
        </xdr:cNvPr>
        <xdr:cNvSpPr txBox="1"/>
      </xdr:nvSpPr>
      <xdr:spPr>
        <a:xfrm>
          <a:off x="8405205" y="175696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102</xdr:row>
      <xdr:rowOff>101354</xdr:rowOff>
    </xdr:from>
    <xdr:ext cx="690189" cy="259045"/>
    <xdr:sp macro="" textlink="">
      <xdr:nvSpPr>
        <xdr:cNvPr id="493" name="n_3mainValue【港湾・漁港】&#10;一人当たり有形固定資産（償却資産）額">
          <a:extLst>
            <a:ext uri="{FF2B5EF4-FFF2-40B4-BE49-F238E27FC236}">
              <a16:creationId xmlns:a16="http://schemas.microsoft.com/office/drawing/2014/main" id="{81C51E97-F285-4494-8959-61080C1AA0BD}"/>
            </a:ext>
          </a:extLst>
        </xdr:cNvPr>
        <xdr:cNvSpPr txBox="1"/>
      </xdr:nvSpPr>
      <xdr:spPr>
        <a:xfrm>
          <a:off x="7516205" y="175892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102</xdr:row>
      <xdr:rowOff>120522</xdr:rowOff>
    </xdr:from>
    <xdr:ext cx="690189" cy="259045"/>
    <xdr:sp macro="" textlink="">
      <xdr:nvSpPr>
        <xdr:cNvPr id="494" name="n_4mainValue【港湾・漁港】&#10;一人当たり有形固定資産（償却資産）額">
          <a:extLst>
            <a:ext uri="{FF2B5EF4-FFF2-40B4-BE49-F238E27FC236}">
              <a16:creationId xmlns:a16="http://schemas.microsoft.com/office/drawing/2014/main" id="{84DDB1DE-2B75-4560-940B-F9B683DEC686}"/>
            </a:ext>
          </a:extLst>
        </xdr:cNvPr>
        <xdr:cNvSpPr txBox="1"/>
      </xdr:nvSpPr>
      <xdr:spPr>
        <a:xfrm>
          <a:off x="6627205" y="17608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F33F7251-1527-478D-B51E-E7871CAD38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D062857C-D911-425B-AF36-DD0C6CD2E62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AB04B949-75D7-4018-BC43-20C2A5C3DE7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51D0CBCD-BDAC-40F0-8DE3-BB5C2C47A26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DCD72096-3275-4FA1-9021-F32BF80B345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881313-6EE5-447B-8DB0-B2C91575D5D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E4F16F4-C50A-4AD6-8C2B-54F4A865CCB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C91593F2-F061-4E42-8EE0-41410130CAD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259F6496-6A0A-43F5-9106-151796E4011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5DC653A3-3B68-4B2B-926D-ADCB110DE3E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18B61A38-E268-4A2A-8A0E-4BC0271B9BD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6A80672F-3764-4091-8EA7-26EAC46A58F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C549BC87-7CDD-4983-8AB2-43C63A618BE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B5FC02DE-0DE1-49B0-8C7E-2C673FD031E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DB3E0071-6F42-4AF2-A9BD-53AF59F8B69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E85F7168-D01C-44F7-96EB-5075695EEDF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A012967F-CAE2-4740-B863-9FDAB9BE5B5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D7D3757A-A300-43D7-8BBF-25347C21C1D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AB564129-1517-4AF6-83E8-B9FBE264AFE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20EEBB78-C6C7-4C30-9CB0-8F1D04A1782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56D61832-C83B-4610-8053-703D61A2534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739D6B08-044D-4B64-8259-7A19FC00A9F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52E8294C-D859-4F4B-92C7-EB71F445C73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8C700FFF-DCD4-4CAE-9E4D-423A3966515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1C66ADE2-92D4-4124-A268-72CCF4590C9F}"/>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44257D32-3BC4-4D68-87FC-AAE59BDBE0A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B6E491EA-2539-490B-9AB2-F128C549875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D7B8654D-7820-427A-965B-2AF237B9471B}"/>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23" name="直線コネクタ 522">
          <a:extLst>
            <a:ext uri="{FF2B5EF4-FFF2-40B4-BE49-F238E27FC236}">
              <a16:creationId xmlns:a16="http://schemas.microsoft.com/office/drawing/2014/main" id="{372A9A81-748E-4FC0-B838-B03A59ADF956}"/>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F349F9E7-CB76-4309-B72F-5A504788740E}"/>
            </a:ext>
          </a:extLst>
        </xdr:cNvPr>
        <xdr:cNvSpPr txBox="1"/>
      </xdr:nvSpPr>
      <xdr:spPr>
        <a:xfrm>
          <a:off x="16357600" y="610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525" name="フローチャート: 判断 524">
          <a:extLst>
            <a:ext uri="{FF2B5EF4-FFF2-40B4-BE49-F238E27FC236}">
              <a16:creationId xmlns:a16="http://schemas.microsoft.com/office/drawing/2014/main" id="{90899177-686F-456D-AD8F-4F3E4FB8F3AB}"/>
            </a:ext>
          </a:extLst>
        </xdr:cNvPr>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526" name="フローチャート: 判断 525">
          <a:extLst>
            <a:ext uri="{FF2B5EF4-FFF2-40B4-BE49-F238E27FC236}">
              <a16:creationId xmlns:a16="http://schemas.microsoft.com/office/drawing/2014/main" id="{98A78E57-8BBE-4E54-A523-37674650DF04}"/>
            </a:ext>
          </a:extLst>
        </xdr:cNvPr>
        <xdr:cNvSpPr/>
      </xdr:nvSpPr>
      <xdr:spPr>
        <a:xfrm>
          <a:off x="15430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527" name="フローチャート: 判断 526">
          <a:extLst>
            <a:ext uri="{FF2B5EF4-FFF2-40B4-BE49-F238E27FC236}">
              <a16:creationId xmlns:a16="http://schemas.microsoft.com/office/drawing/2014/main" id="{E9C78102-5DF5-4033-A183-E8996A085D0A}"/>
            </a:ext>
          </a:extLst>
        </xdr:cNvPr>
        <xdr:cNvSpPr/>
      </xdr:nvSpPr>
      <xdr:spPr>
        <a:xfrm>
          <a:off x="1454150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528" name="フローチャート: 判断 527">
          <a:extLst>
            <a:ext uri="{FF2B5EF4-FFF2-40B4-BE49-F238E27FC236}">
              <a16:creationId xmlns:a16="http://schemas.microsoft.com/office/drawing/2014/main" id="{346F68D4-F9B8-42C6-B350-BD97B1018B19}"/>
            </a:ext>
          </a:extLst>
        </xdr:cNvPr>
        <xdr:cNvSpPr/>
      </xdr:nvSpPr>
      <xdr:spPr>
        <a:xfrm>
          <a:off x="13652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529" name="フローチャート: 判断 528">
          <a:extLst>
            <a:ext uri="{FF2B5EF4-FFF2-40B4-BE49-F238E27FC236}">
              <a16:creationId xmlns:a16="http://schemas.microsoft.com/office/drawing/2014/main" id="{7924553F-E07C-4A3C-BE5F-5E1D54C339A1}"/>
            </a:ext>
          </a:extLst>
        </xdr:cNvPr>
        <xdr:cNvSpPr/>
      </xdr:nvSpPr>
      <xdr:spPr>
        <a:xfrm>
          <a:off x="12763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3D179F40-1C30-4BCE-A662-D1C794D540E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ED4B1B6A-762E-426B-9D81-758B1C117B4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3D2DDB8-67B6-4328-AEEC-B8DEE792651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592CF3FA-E889-495D-8D14-5DAD4101D04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BC5CC479-47E9-407D-8E0A-FF6A52C3AB7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35" name="楕円 534">
          <a:extLst>
            <a:ext uri="{FF2B5EF4-FFF2-40B4-BE49-F238E27FC236}">
              <a16:creationId xmlns:a16="http://schemas.microsoft.com/office/drawing/2014/main" id="{7FCBF4C6-C201-4119-81B4-F794B8A2131C}"/>
            </a:ext>
          </a:extLst>
        </xdr:cNvPr>
        <xdr:cNvSpPr/>
      </xdr:nvSpPr>
      <xdr:spPr>
        <a:xfrm>
          <a:off x="162687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108602</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2E26EAFD-6180-4BD2-AF32-B234F47FBB3B}"/>
            </a:ext>
          </a:extLst>
        </xdr:cNvPr>
        <xdr:cNvSpPr txBox="1"/>
      </xdr:nvSpPr>
      <xdr:spPr>
        <a:xfrm>
          <a:off x="16357600"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86360</xdr:rowOff>
    </xdr:from>
    <xdr:to>
      <xdr:col>81</xdr:col>
      <xdr:colOff>101600</xdr:colOff>
      <xdr:row>38</xdr:row>
      <xdr:rowOff>16510</xdr:rowOff>
    </xdr:to>
    <xdr:sp macro="" textlink="">
      <xdr:nvSpPr>
        <xdr:cNvPr id="537" name="楕円 536">
          <a:extLst>
            <a:ext uri="{FF2B5EF4-FFF2-40B4-BE49-F238E27FC236}">
              <a16:creationId xmlns:a16="http://schemas.microsoft.com/office/drawing/2014/main" id="{1303426A-59B8-4A81-A2A0-7C7EEB3C6AD7}"/>
            </a:ext>
          </a:extLst>
        </xdr:cNvPr>
        <xdr:cNvSpPr/>
      </xdr:nvSpPr>
      <xdr:spPr>
        <a:xfrm>
          <a:off x="15430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137160</xdr:rowOff>
    </xdr:from>
    <xdr:to>
      <xdr:col>85</xdr:col>
      <xdr:colOff>127000</xdr:colOff>
      <xdr:row>38</xdr:row>
      <xdr:rowOff>9525</xdr:rowOff>
    </xdr:to>
    <xdr:cxnSp macro="">
      <xdr:nvCxnSpPr>
        <xdr:cNvPr id="538" name="直線コネクタ 537">
          <a:extLst>
            <a:ext uri="{FF2B5EF4-FFF2-40B4-BE49-F238E27FC236}">
              <a16:creationId xmlns:a16="http://schemas.microsoft.com/office/drawing/2014/main" id="{4E078F38-E1AA-44C4-8EBB-80D03F919176}"/>
            </a:ext>
          </a:extLst>
        </xdr:cNvPr>
        <xdr:cNvCxnSpPr/>
      </xdr:nvCxnSpPr>
      <xdr:spPr>
        <a:xfrm>
          <a:off x="15481300" y="648081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25400</xdr:rowOff>
    </xdr:from>
    <xdr:to>
      <xdr:col>76</xdr:col>
      <xdr:colOff>165100</xdr:colOff>
      <xdr:row>37</xdr:row>
      <xdr:rowOff>127000</xdr:rowOff>
    </xdr:to>
    <xdr:sp macro="" textlink="">
      <xdr:nvSpPr>
        <xdr:cNvPr id="539" name="楕円 538">
          <a:extLst>
            <a:ext uri="{FF2B5EF4-FFF2-40B4-BE49-F238E27FC236}">
              <a16:creationId xmlns:a16="http://schemas.microsoft.com/office/drawing/2014/main" id="{369BD98B-9202-4586-901B-AD57E8941697}"/>
            </a:ext>
          </a:extLst>
        </xdr:cNvPr>
        <xdr:cNvSpPr/>
      </xdr:nvSpPr>
      <xdr:spPr>
        <a:xfrm>
          <a:off x="14541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76200</xdr:rowOff>
    </xdr:from>
    <xdr:to>
      <xdr:col>81</xdr:col>
      <xdr:colOff>50800</xdr:colOff>
      <xdr:row>37</xdr:row>
      <xdr:rowOff>137160</xdr:rowOff>
    </xdr:to>
    <xdr:cxnSp macro="">
      <xdr:nvCxnSpPr>
        <xdr:cNvPr id="540" name="直線コネクタ 539">
          <a:extLst>
            <a:ext uri="{FF2B5EF4-FFF2-40B4-BE49-F238E27FC236}">
              <a16:creationId xmlns:a16="http://schemas.microsoft.com/office/drawing/2014/main" id="{A15D3C23-3DD7-4611-AB8D-D382B3A9B22F}"/>
            </a:ext>
          </a:extLst>
        </xdr:cNvPr>
        <xdr:cNvCxnSpPr/>
      </xdr:nvCxnSpPr>
      <xdr:spPr>
        <a:xfrm>
          <a:off x="14592300" y="64198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122555</xdr:rowOff>
    </xdr:from>
    <xdr:to>
      <xdr:col>72</xdr:col>
      <xdr:colOff>38100</xdr:colOff>
      <xdr:row>37</xdr:row>
      <xdr:rowOff>52705</xdr:rowOff>
    </xdr:to>
    <xdr:sp macro="" textlink="">
      <xdr:nvSpPr>
        <xdr:cNvPr id="541" name="楕円 540">
          <a:extLst>
            <a:ext uri="{FF2B5EF4-FFF2-40B4-BE49-F238E27FC236}">
              <a16:creationId xmlns:a16="http://schemas.microsoft.com/office/drawing/2014/main" id="{D3CA1D57-4062-457B-B673-66AF5505AE61}"/>
            </a:ext>
          </a:extLst>
        </xdr:cNvPr>
        <xdr:cNvSpPr/>
      </xdr:nvSpPr>
      <xdr:spPr>
        <a:xfrm>
          <a:off x="13652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1905</xdr:rowOff>
    </xdr:from>
    <xdr:to>
      <xdr:col>76</xdr:col>
      <xdr:colOff>114300</xdr:colOff>
      <xdr:row>37</xdr:row>
      <xdr:rowOff>76200</xdr:rowOff>
    </xdr:to>
    <xdr:cxnSp macro="">
      <xdr:nvCxnSpPr>
        <xdr:cNvPr id="542" name="直線コネクタ 541">
          <a:extLst>
            <a:ext uri="{FF2B5EF4-FFF2-40B4-BE49-F238E27FC236}">
              <a16:creationId xmlns:a16="http://schemas.microsoft.com/office/drawing/2014/main" id="{B1CE5897-B7C0-44CF-A32A-467DB01E34F9}"/>
            </a:ext>
          </a:extLst>
        </xdr:cNvPr>
        <xdr:cNvCxnSpPr/>
      </xdr:nvCxnSpPr>
      <xdr:spPr>
        <a:xfrm>
          <a:off x="13703300" y="634555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97790</xdr:rowOff>
    </xdr:from>
    <xdr:to>
      <xdr:col>67</xdr:col>
      <xdr:colOff>101600</xdr:colOff>
      <xdr:row>37</xdr:row>
      <xdr:rowOff>27940</xdr:rowOff>
    </xdr:to>
    <xdr:sp macro="" textlink="">
      <xdr:nvSpPr>
        <xdr:cNvPr id="543" name="楕円 542">
          <a:extLst>
            <a:ext uri="{FF2B5EF4-FFF2-40B4-BE49-F238E27FC236}">
              <a16:creationId xmlns:a16="http://schemas.microsoft.com/office/drawing/2014/main" id="{5DED8B26-8B67-4CC4-9149-FA537D10520A}"/>
            </a:ext>
          </a:extLst>
        </xdr:cNvPr>
        <xdr:cNvSpPr/>
      </xdr:nvSpPr>
      <xdr:spPr>
        <a:xfrm>
          <a:off x="127635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148590</xdr:rowOff>
    </xdr:from>
    <xdr:to>
      <xdr:col>71</xdr:col>
      <xdr:colOff>177800</xdr:colOff>
      <xdr:row>37</xdr:row>
      <xdr:rowOff>1905</xdr:rowOff>
    </xdr:to>
    <xdr:cxnSp macro="">
      <xdr:nvCxnSpPr>
        <xdr:cNvPr id="544" name="直線コネクタ 543">
          <a:extLst>
            <a:ext uri="{FF2B5EF4-FFF2-40B4-BE49-F238E27FC236}">
              <a16:creationId xmlns:a16="http://schemas.microsoft.com/office/drawing/2014/main" id="{C4C2B65D-5C3F-4BD7-A4B7-10AB244AEBEF}"/>
            </a:ext>
          </a:extLst>
        </xdr:cNvPr>
        <xdr:cNvCxnSpPr/>
      </xdr:nvCxnSpPr>
      <xdr:spPr>
        <a:xfrm>
          <a:off x="12814300" y="63207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800541DE-DB65-4C36-88D9-8A2CA4218750}"/>
            </a:ext>
          </a:extLst>
        </xdr:cNvPr>
        <xdr:cNvSpPr txBox="1"/>
      </xdr:nvSpPr>
      <xdr:spPr>
        <a:xfrm>
          <a:off x="152660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7AE3C67C-1CDD-452D-8D56-45872774D2D1}"/>
            </a:ext>
          </a:extLst>
        </xdr:cNvPr>
        <xdr:cNvSpPr txBox="1"/>
      </xdr:nvSpPr>
      <xdr:spPr>
        <a:xfrm>
          <a:off x="14389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A3F4F4FE-D87A-4292-939C-28CC4531AD63}"/>
            </a:ext>
          </a:extLst>
        </xdr:cNvPr>
        <xdr:cNvSpPr txBox="1"/>
      </xdr:nvSpPr>
      <xdr:spPr>
        <a:xfrm>
          <a:off x="13500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122572</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87BB6E1B-6D2E-4CC6-9F57-2FDFA1327371}"/>
            </a:ext>
          </a:extLst>
        </xdr:cNvPr>
        <xdr:cNvSpPr txBox="1"/>
      </xdr:nvSpPr>
      <xdr:spPr>
        <a:xfrm>
          <a:off x="12611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7637</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177022A0-FE34-4B81-AC62-28662A12CA53}"/>
            </a:ext>
          </a:extLst>
        </xdr:cNvPr>
        <xdr:cNvSpPr txBox="1"/>
      </xdr:nvSpPr>
      <xdr:spPr>
        <a:xfrm>
          <a:off x="152660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118127</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4414F555-BE58-4128-A064-8B75383ED270}"/>
            </a:ext>
          </a:extLst>
        </xdr:cNvPr>
        <xdr:cNvSpPr txBox="1"/>
      </xdr:nvSpPr>
      <xdr:spPr>
        <a:xfrm>
          <a:off x="14389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43832</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C415CE46-E9EF-4172-9E95-DEB18907C49B}"/>
            </a:ext>
          </a:extLst>
        </xdr:cNvPr>
        <xdr:cNvSpPr txBox="1"/>
      </xdr:nvSpPr>
      <xdr:spPr>
        <a:xfrm>
          <a:off x="135007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19067</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E7931BA1-443B-4FE7-BFDA-FFE1AC871B8D}"/>
            </a:ext>
          </a:extLst>
        </xdr:cNvPr>
        <xdr:cNvSpPr txBox="1"/>
      </xdr:nvSpPr>
      <xdr:spPr>
        <a:xfrm>
          <a:off x="126117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D4C9930F-DC72-4B7B-A569-813CC982730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2EF82787-95E7-4A7F-9A76-25452247858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B75514AF-D18E-47D5-B880-692263B4E51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499974BF-3E25-4725-9DCA-CC65F404FCD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4DF1075-AED6-490E-9450-874EA60D8AF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D62D1855-1477-492C-B09C-35F70343497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EC4BA2B8-51ED-4B75-A9D9-B105EEB5FDA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E9458551-8F02-4913-BF5F-0BC3E7B2CBA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B527F519-BC77-4F83-9BED-8745F38A7E5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67A48995-C832-4710-915D-0397610909D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FABF0E1E-476B-4E11-9701-CDA6D67D931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128E3169-52A5-406E-BE51-0977E7A9AA09}"/>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45B348E2-E3A8-4E17-9C21-8F5EF63DEA6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373F06B7-3002-40D1-BC99-872C3C3A877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92262132-F7A7-42F8-8C2D-B4763D906AB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99EF6DA3-CE3E-46D3-AA22-B23CC63764F7}"/>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9A8821E7-58E1-49E3-85D0-2CFADC013AF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AF0C23C0-1048-4BBC-9F21-381A954C938A}"/>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46289FA1-9672-4C0C-A078-A0223FDE9AB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65219136-41A3-4836-BE41-7D7E7A2A200C}"/>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1907EFCB-5A6C-475B-A838-47271C5E1FA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30CF2534-E620-40EE-BD79-278E24A78A0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8B1239EA-6D05-41F7-B1F9-62A6CDBFF73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576" name="直線コネクタ 575">
          <a:extLst>
            <a:ext uri="{FF2B5EF4-FFF2-40B4-BE49-F238E27FC236}">
              <a16:creationId xmlns:a16="http://schemas.microsoft.com/office/drawing/2014/main" id="{192B6B7A-FC73-4413-B5DB-787461E4EC2D}"/>
            </a:ext>
          </a:extLst>
        </xdr:cNvPr>
        <xdr:cNvCxnSpPr/>
      </xdr:nvCxnSpPr>
      <xdr:spPr>
        <a:xfrm flipV="1">
          <a:off x="22160864" y="595274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8EAC3BFA-3E90-45EC-A345-9CAC6E983E47}"/>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578" name="直線コネクタ 577">
          <a:extLst>
            <a:ext uri="{FF2B5EF4-FFF2-40B4-BE49-F238E27FC236}">
              <a16:creationId xmlns:a16="http://schemas.microsoft.com/office/drawing/2014/main" id="{C578AB0F-FA2D-43FA-9BC7-270286ACA64B}"/>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6D711973-4050-43A4-8645-B14BDC7964AB}"/>
            </a:ext>
          </a:extLst>
        </xdr:cNvPr>
        <xdr:cNvSpPr txBox="1"/>
      </xdr:nvSpPr>
      <xdr:spPr>
        <a:xfrm>
          <a:off x="22199600" y="57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580" name="直線コネクタ 579">
          <a:extLst>
            <a:ext uri="{FF2B5EF4-FFF2-40B4-BE49-F238E27FC236}">
              <a16:creationId xmlns:a16="http://schemas.microsoft.com/office/drawing/2014/main" id="{5AF91E4E-C6D0-4663-9C1C-8DBA4F998359}"/>
            </a:ext>
          </a:extLst>
        </xdr:cNvPr>
        <xdr:cNvCxnSpPr/>
      </xdr:nvCxnSpPr>
      <xdr:spPr>
        <a:xfrm>
          <a:off x="22072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85615</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9E5E2282-1E37-457E-90F4-118DB6A63C50}"/>
            </a:ext>
          </a:extLst>
        </xdr:cNvPr>
        <xdr:cNvSpPr txBox="1"/>
      </xdr:nvSpPr>
      <xdr:spPr>
        <a:xfrm>
          <a:off x="22199600" y="6772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582" name="フローチャート: 判断 581">
          <a:extLst>
            <a:ext uri="{FF2B5EF4-FFF2-40B4-BE49-F238E27FC236}">
              <a16:creationId xmlns:a16="http://schemas.microsoft.com/office/drawing/2014/main" id="{C80F5A12-59D9-4BFE-94D0-CBDE0EE88061}"/>
            </a:ext>
          </a:extLst>
        </xdr:cNvPr>
        <xdr:cNvSpPr/>
      </xdr:nvSpPr>
      <xdr:spPr>
        <a:xfrm>
          <a:off x="221107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583" name="フローチャート: 判断 582">
          <a:extLst>
            <a:ext uri="{FF2B5EF4-FFF2-40B4-BE49-F238E27FC236}">
              <a16:creationId xmlns:a16="http://schemas.microsoft.com/office/drawing/2014/main" id="{DD996B41-7C49-4AEC-B60E-420910B39EEE}"/>
            </a:ext>
          </a:extLst>
        </xdr:cNvPr>
        <xdr:cNvSpPr/>
      </xdr:nvSpPr>
      <xdr:spPr>
        <a:xfrm>
          <a:off x="212725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584" name="フローチャート: 判断 583">
          <a:extLst>
            <a:ext uri="{FF2B5EF4-FFF2-40B4-BE49-F238E27FC236}">
              <a16:creationId xmlns:a16="http://schemas.microsoft.com/office/drawing/2014/main" id="{0AAC2C65-33C4-46FC-8DF1-25BEF7587926}"/>
            </a:ext>
          </a:extLst>
        </xdr:cNvPr>
        <xdr:cNvSpPr/>
      </xdr:nvSpPr>
      <xdr:spPr>
        <a:xfrm>
          <a:off x="20383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585" name="フローチャート: 判断 584">
          <a:extLst>
            <a:ext uri="{FF2B5EF4-FFF2-40B4-BE49-F238E27FC236}">
              <a16:creationId xmlns:a16="http://schemas.microsoft.com/office/drawing/2014/main" id="{DDEB2822-D99C-4054-B805-AD2C460D04A2}"/>
            </a:ext>
          </a:extLst>
        </xdr:cNvPr>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586" name="フローチャート: 判断 585">
          <a:extLst>
            <a:ext uri="{FF2B5EF4-FFF2-40B4-BE49-F238E27FC236}">
              <a16:creationId xmlns:a16="http://schemas.microsoft.com/office/drawing/2014/main" id="{0011DC1C-3509-43BC-988E-436C32A97E10}"/>
            </a:ext>
          </a:extLst>
        </xdr:cNvPr>
        <xdr:cNvSpPr/>
      </xdr:nvSpPr>
      <xdr:spPr>
        <a:xfrm>
          <a:off x="18605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A728C884-7473-4E4E-A037-87848C87BC3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4A37B5C9-1272-4531-AD9C-F73DE07FDE8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928E5B26-3A51-42FF-B07C-A90904F3F00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C7ABFCC3-9ACA-4C27-8269-FFFD02E7353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41040FB-230B-4405-ACCD-A9E7A5987E2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86360</xdr:rowOff>
    </xdr:from>
    <xdr:to>
      <xdr:col>116</xdr:col>
      <xdr:colOff>114300</xdr:colOff>
      <xdr:row>41</xdr:row>
      <xdr:rowOff>16510</xdr:rowOff>
    </xdr:to>
    <xdr:sp macro="" textlink="">
      <xdr:nvSpPr>
        <xdr:cNvPr id="592" name="楕円 591">
          <a:extLst>
            <a:ext uri="{FF2B5EF4-FFF2-40B4-BE49-F238E27FC236}">
              <a16:creationId xmlns:a16="http://schemas.microsoft.com/office/drawing/2014/main" id="{DC4777F7-B5A4-42AB-95E8-EA154E80D7BF}"/>
            </a:ext>
          </a:extLst>
        </xdr:cNvPr>
        <xdr:cNvSpPr/>
      </xdr:nvSpPr>
      <xdr:spPr>
        <a:xfrm>
          <a:off x="221107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64787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2670E063-5B83-4F15-9457-7F2AB35A9987}"/>
            </a:ext>
          </a:extLst>
        </xdr:cNvPr>
        <xdr:cNvSpPr txBox="1"/>
      </xdr:nvSpPr>
      <xdr:spPr>
        <a:xfrm>
          <a:off x="22199600"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95504</xdr:rowOff>
    </xdr:from>
    <xdr:to>
      <xdr:col>112</xdr:col>
      <xdr:colOff>38100</xdr:colOff>
      <xdr:row>41</xdr:row>
      <xdr:rowOff>25654</xdr:rowOff>
    </xdr:to>
    <xdr:sp macro="" textlink="">
      <xdr:nvSpPr>
        <xdr:cNvPr id="594" name="楕円 593">
          <a:extLst>
            <a:ext uri="{FF2B5EF4-FFF2-40B4-BE49-F238E27FC236}">
              <a16:creationId xmlns:a16="http://schemas.microsoft.com/office/drawing/2014/main" id="{2795A7A4-D19C-4E2A-A72B-9FA9247787FC}"/>
            </a:ext>
          </a:extLst>
        </xdr:cNvPr>
        <xdr:cNvSpPr/>
      </xdr:nvSpPr>
      <xdr:spPr>
        <a:xfrm>
          <a:off x="212725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137160</xdr:rowOff>
    </xdr:from>
    <xdr:to>
      <xdr:col>116</xdr:col>
      <xdr:colOff>63500</xdr:colOff>
      <xdr:row>40</xdr:row>
      <xdr:rowOff>146304</xdr:rowOff>
    </xdr:to>
    <xdr:cxnSp macro="">
      <xdr:nvCxnSpPr>
        <xdr:cNvPr id="595" name="直線コネクタ 594">
          <a:extLst>
            <a:ext uri="{FF2B5EF4-FFF2-40B4-BE49-F238E27FC236}">
              <a16:creationId xmlns:a16="http://schemas.microsoft.com/office/drawing/2014/main" id="{680765A5-F2A6-48DF-A270-73363D36CA24}"/>
            </a:ext>
          </a:extLst>
        </xdr:cNvPr>
        <xdr:cNvCxnSpPr/>
      </xdr:nvCxnSpPr>
      <xdr:spPr>
        <a:xfrm flipV="1">
          <a:off x="21323300" y="69951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103886</xdr:rowOff>
    </xdr:from>
    <xdr:to>
      <xdr:col>107</xdr:col>
      <xdr:colOff>101600</xdr:colOff>
      <xdr:row>41</xdr:row>
      <xdr:rowOff>34036</xdr:rowOff>
    </xdr:to>
    <xdr:sp macro="" textlink="">
      <xdr:nvSpPr>
        <xdr:cNvPr id="596" name="楕円 595">
          <a:extLst>
            <a:ext uri="{FF2B5EF4-FFF2-40B4-BE49-F238E27FC236}">
              <a16:creationId xmlns:a16="http://schemas.microsoft.com/office/drawing/2014/main" id="{065AC71F-0027-4FC4-98CB-2074A5F52228}"/>
            </a:ext>
          </a:extLst>
        </xdr:cNvPr>
        <xdr:cNvSpPr/>
      </xdr:nvSpPr>
      <xdr:spPr>
        <a:xfrm>
          <a:off x="20383500" y="696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146304</xdr:rowOff>
    </xdr:from>
    <xdr:to>
      <xdr:col>111</xdr:col>
      <xdr:colOff>177800</xdr:colOff>
      <xdr:row>40</xdr:row>
      <xdr:rowOff>154686</xdr:rowOff>
    </xdr:to>
    <xdr:cxnSp macro="">
      <xdr:nvCxnSpPr>
        <xdr:cNvPr id="597" name="直線コネクタ 596">
          <a:extLst>
            <a:ext uri="{FF2B5EF4-FFF2-40B4-BE49-F238E27FC236}">
              <a16:creationId xmlns:a16="http://schemas.microsoft.com/office/drawing/2014/main" id="{4601453F-ACC6-4BDE-A2EA-E16693CCCFC2}"/>
            </a:ext>
          </a:extLst>
        </xdr:cNvPr>
        <xdr:cNvCxnSpPr/>
      </xdr:nvCxnSpPr>
      <xdr:spPr>
        <a:xfrm flipV="1">
          <a:off x="20434300" y="700430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111506</xdr:rowOff>
    </xdr:from>
    <xdr:to>
      <xdr:col>102</xdr:col>
      <xdr:colOff>165100</xdr:colOff>
      <xdr:row>41</xdr:row>
      <xdr:rowOff>41656</xdr:rowOff>
    </xdr:to>
    <xdr:sp macro="" textlink="">
      <xdr:nvSpPr>
        <xdr:cNvPr id="598" name="楕円 597">
          <a:extLst>
            <a:ext uri="{FF2B5EF4-FFF2-40B4-BE49-F238E27FC236}">
              <a16:creationId xmlns:a16="http://schemas.microsoft.com/office/drawing/2014/main" id="{CC49ED44-C81A-4462-A6C9-464A086198FA}"/>
            </a:ext>
          </a:extLst>
        </xdr:cNvPr>
        <xdr:cNvSpPr/>
      </xdr:nvSpPr>
      <xdr:spPr>
        <a:xfrm>
          <a:off x="19494500" y="69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154686</xdr:rowOff>
    </xdr:from>
    <xdr:to>
      <xdr:col>107</xdr:col>
      <xdr:colOff>50800</xdr:colOff>
      <xdr:row>40</xdr:row>
      <xdr:rowOff>162306</xdr:rowOff>
    </xdr:to>
    <xdr:cxnSp macro="">
      <xdr:nvCxnSpPr>
        <xdr:cNvPr id="599" name="直線コネクタ 598">
          <a:extLst>
            <a:ext uri="{FF2B5EF4-FFF2-40B4-BE49-F238E27FC236}">
              <a16:creationId xmlns:a16="http://schemas.microsoft.com/office/drawing/2014/main" id="{83C29743-2CC5-4F7D-8B30-06E50D15305F}"/>
            </a:ext>
          </a:extLst>
        </xdr:cNvPr>
        <xdr:cNvCxnSpPr/>
      </xdr:nvCxnSpPr>
      <xdr:spPr>
        <a:xfrm flipV="1">
          <a:off x="19545300" y="701268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161036</xdr:rowOff>
    </xdr:from>
    <xdr:to>
      <xdr:col>98</xdr:col>
      <xdr:colOff>38100</xdr:colOff>
      <xdr:row>40</xdr:row>
      <xdr:rowOff>91186</xdr:rowOff>
    </xdr:to>
    <xdr:sp macro="" textlink="">
      <xdr:nvSpPr>
        <xdr:cNvPr id="600" name="楕円 599">
          <a:extLst>
            <a:ext uri="{FF2B5EF4-FFF2-40B4-BE49-F238E27FC236}">
              <a16:creationId xmlns:a16="http://schemas.microsoft.com/office/drawing/2014/main" id="{7FC8940E-4D94-4195-9882-E46E242C32FD}"/>
            </a:ext>
          </a:extLst>
        </xdr:cNvPr>
        <xdr:cNvSpPr/>
      </xdr:nvSpPr>
      <xdr:spPr>
        <a:xfrm>
          <a:off x="18605500" y="684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40386</xdr:rowOff>
    </xdr:from>
    <xdr:to>
      <xdr:col>102</xdr:col>
      <xdr:colOff>114300</xdr:colOff>
      <xdr:row>40</xdr:row>
      <xdr:rowOff>162306</xdr:rowOff>
    </xdr:to>
    <xdr:cxnSp macro="">
      <xdr:nvCxnSpPr>
        <xdr:cNvPr id="601" name="直線コネクタ 600">
          <a:extLst>
            <a:ext uri="{FF2B5EF4-FFF2-40B4-BE49-F238E27FC236}">
              <a16:creationId xmlns:a16="http://schemas.microsoft.com/office/drawing/2014/main" id="{747204E6-E8D5-4612-AD06-585A1D29DBFF}"/>
            </a:ext>
          </a:extLst>
        </xdr:cNvPr>
        <xdr:cNvCxnSpPr/>
      </xdr:nvCxnSpPr>
      <xdr:spPr>
        <a:xfrm>
          <a:off x="18656300" y="6898386"/>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9415</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35BB246B-203A-4760-9D62-D8E0A75EAE53}"/>
            </a:ext>
          </a:extLst>
        </xdr:cNvPr>
        <xdr:cNvSpPr txBox="1"/>
      </xdr:nvSpPr>
      <xdr:spPr>
        <a:xfrm>
          <a:off x="21075727" y="669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10939</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3FCFC4F2-DC50-410C-BF85-D70AF2A8D206}"/>
            </a:ext>
          </a:extLst>
        </xdr:cNvPr>
        <xdr:cNvSpPr txBox="1"/>
      </xdr:nvSpPr>
      <xdr:spPr>
        <a:xfrm>
          <a:off x="20199427" y="669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21607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D18F632D-E645-414C-9AF9-26B703F68FD9}"/>
            </a:ext>
          </a:extLst>
        </xdr:cNvPr>
        <xdr:cNvSpPr txBox="1"/>
      </xdr:nvSpPr>
      <xdr:spPr>
        <a:xfrm>
          <a:off x="19310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164609</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4E28897D-B9D4-49A4-A4A5-2ED15CFD307A}"/>
            </a:ext>
          </a:extLst>
        </xdr:cNvPr>
        <xdr:cNvSpPr txBox="1"/>
      </xdr:nvSpPr>
      <xdr:spPr>
        <a:xfrm>
          <a:off x="18421427" y="702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16781</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FE7D7F89-51F1-4042-AA2E-D40AB0505CB0}"/>
            </a:ext>
          </a:extLst>
        </xdr:cNvPr>
        <xdr:cNvSpPr txBox="1"/>
      </xdr:nvSpPr>
      <xdr:spPr>
        <a:xfrm>
          <a:off x="21075727" y="704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25163</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C31ADF2B-9156-4BAE-B85B-95FC7ECC2E99}"/>
            </a:ext>
          </a:extLst>
        </xdr:cNvPr>
        <xdr:cNvSpPr txBox="1"/>
      </xdr:nvSpPr>
      <xdr:spPr>
        <a:xfrm>
          <a:off x="20199427" y="705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32783</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BC0FA74B-3AA2-4250-9CCC-1A2A86CB45B8}"/>
            </a:ext>
          </a:extLst>
        </xdr:cNvPr>
        <xdr:cNvSpPr txBox="1"/>
      </xdr:nvSpPr>
      <xdr:spPr>
        <a:xfrm>
          <a:off x="19310427" y="706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107713</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6B2C5A63-6E64-4E9D-A40D-3A77A9D5F07A}"/>
            </a:ext>
          </a:extLst>
        </xdr:cNvPr>
        <xdr:cNvSpPr txBox="1"/>
      </xdr:nvSpPr>
      <xdr:spPr>
        <a:xfrm>
          <a:off x="18421427" y="662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AFED2E0F-5E7E-4183-B049-3EA68C7F3C5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DF0EA5E1-2F9D-406A-85D1-CE34167E9D0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D3022979-44B5-4C34-B84B-7E0ACE7F153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8273C84D-34C0-4A27-8645-532AA8D2F8D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B3563ABD-E17A-4B47-B022-4B3626760A5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BAE9ED4B-9F9B-4D4C-A63A-BCB89B560AE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A997793A-32BC-49CB-93A6-07D2FB66000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80542328-1148-472F-B089-15941A218BD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AEF69341-962D-47AF-BD6D-DEDF66AFF39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5593BBB9-B5A8-4A62-87DB-2CBC4A9F6D7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BD64D072-B6A1-479A-979B-06B554A83E8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E0BAA61E-C86D-4B3F-903F-A73EBCE0A95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268C6E6B-3884-441F-BF76-E0FACD62469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FF6B61AF-F6D8-4262-BA31-F0B02A8D65C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C749916F-B735-4ED3-B567-C29B2CBF0D6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A38796AA-85F9-4EC0-B5F0-9D0CD95A8DE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C7BAE3EC-FD17-41C6-BF53-E67EAB7D2C0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F205A2FF-EE8D-45B7-9EAC-B82AC2E99AA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DB992C4A-CC95-42FC-80B5-02FDBC2D55B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3C7B6057-898C-49A6-B4B1-61CF8A08E36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E5987333-2585-44F9-B696-38FD2D76987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4D767139-43FC-42C0-8E66-1B6B1DE1444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A4F65908-867C-4A31-B224-67A8B786476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8287795B-9B85-44CD-91D0-8CC42FBF5BE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634" name="直線コネクタ 633">
          <a:extLst>
            <a:ext uri="{FF2B5EF4-FFF2-40B4-BE49-F238E27FC236}">
              <a16:creationId xmlns:a16="http://schemas.microsoft.com/office/drawing/2014/main" id="{D2A1A4FA-152A-4BC4-80EB-F8618EAB6061}"/>
            </a:ext>
          </a:extLst>
        </xdr:cNvPr>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0C2505CB-01C7-43F5-9C34-F2A61C26DC5C}"/>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636" name="直線コネクタ 635">
          <a:extLst>
            <a:ext uri="{FF2B5EF4-FFF2-40B4-BE49-F238E27FC236}">
              <a16:creationId xmlns:a16="http://schemas.microsoft.com/office/drawing/2014/main" id="{12F6DC25-CB71-423E-A90B-1D226DE2D38B}"/>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50243B95-E683-416C-8E10-515356956D73}"/>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38" name="直線コネクタ 637">
          <a:extLst>
            <a:ext uri="{FF2B5EF4-FFF2-40B4-BE49-F238E27FC236}">
              <a16:creationId xmlns:a16="http://schemas.microsoft.com/office/drawing/2014/main" id="{FAB5F99D-261B-4E6A-B64C-EEEC7ED8D722}"/>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62111E0A-BF40-4639-A1E1-78A83A038EA7}"/>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640" name="フローチャート: 判断 639">
          <a:extLst>
            <a:ext uri="{FF2B5EF4-FFF2-40B4-BE49-F238E27FC236}">
              <a16:creationId xmlns:a16="http://schemas.microsoft.com/office/drawing/2014/main" id="{F775F7C8-97C2-490F-817F-F805FA779CAB}"/>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641" name="フローチャート: 判断 640">
          <a:extLst>
            <a:ext uri="{FF2B5EF4-FFF2-40B4-BE49-F238E27FC236}">
              <a16:creationId xmlns:a16="http://schemas.microsoft.com/office/drawing/2014/main" id="{C1F923DB-C691-48B7-9E8B-D63114D752A2}"/>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642" name="フローチャート: 判断 641">
          <a:extLst>
            <a:ext uri="{FF2B5EF4-FFF2-40B4-BE49-F238E27FC236}">
              <a16:creationId xmlns:a16="http://schemas.microsoft.com/office/drawing/2014/main" id="{33695DC2-48A7-44AD-81A1-1799739B7DB9}"/>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3" name="フローチャート: 判断 642">
          <a:extLst>
            <a:ext uri="{FF2B5EF4-FFF2-40B4-BE49-F238E27FC236}">
              <a16:creationId xmlns:a16="http://schemas.microsoft.com/office/drawing/2014/main" id="{4296969A-6796-4836-8633-9475A0DF4FF2}"/>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644" name="フローチャート: 判断 643">
          <a:extLst>
            <a:ext uri="{FF2B5EF4-FFF2-40B4-BE49-F238E27FC236}">
              <a16:creationId xmlns:a16="http://schemas.microsoft.com/office/drawing/2014/main" id="{51546642-12D0-4110-8202-47D6E8064C97}"/>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83CD6EC-FA7A-486F-A402-7439AC7F7C9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9CA51F4-EA6A-417F-978B-5B4A33C486A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481458FD-A9CD-4039-9B01-D445A852595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EC48BB45-B558-42B2-B0AF-DBF97ACC6EF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9A159BFC-F96B-48AF-9921-936D4DF3ACE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92075</xdr:rowOff>
    </xdr:from>
    <xdr:to>
      <xdr:col>85</xdr:col>
      <xdr:colOff>177800</xdr:colOff>
      <xdr:row>61</xdr:row>
      <xdr:rowOff>22225</xdr:rowOff>
    </xdr:to>
    <xdr:sp macro="" textlink="">
      <xdr:nvSpPr>
        <xdr:cNvPr id="650" name="楕円 649">
          <a:extLst>
            <a:ext uri="{FF2B5EF4-FFF2-40B4-BE49-F238E27FC236}">
              <a16:creationId xmlns:a16="http://schemas.microsoft.com/office/drawing/2014/main" id="{29F322EC-960E-4A1A-9216-C2EC1C29C939}"/>
            </a:ext>
          </a:extLst>
        </xdr:cNvPr>
        <xdr:cNvSpPr/>
      </xdr:nvSpPr>
      <xdr:spPr>
        <a:xfrm>
          <a:off x="162687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70502</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AF3C95F8-0027-4A83-96BC-BD4CCC01786F}"/>
            </a:ext>
          </a:extLst>
        </xdr:cNvPr>
        <xdr:cNvSpPr txBox="1"/>
      </xdr:nvSpPr>
      <xdr:spPr>
        <a:xfrm>
          <a:off x="16357600"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69215</xdr:rowOff>
    </xdr:from>
    <xdr:to>
      <xdr:col>81</xdr:col>
      <xdr:colOff>101600</xdr:colOff>
      <xdr:row>60</xdr:row>
      <xdr:rowOff>170815</xdr:rowOff>
    </xdr:to>
    <xdr:sp macro="" textlink="">
      <xdr:nvSpPr>
        <xdr:cNvPr id="652" name="楕円 651">
          <a:extLst>
            <a:ext uri="{FF2B5EF4-FFF2-40B4-BE49-F238E27FC236}">
              <a16:creationId xmlns:a16="http://schemas.microsoft.com/office/drawing/2014/main" id="{02D2C09F-7F15-4540-AA25-2C3A3DA75816}"/>
            </a:ext>
          </a:extLst>
        </xdr:cNvPr>
        <xdr:cNvSpPr/>
      </xdr:nvSpPr>
      <xdr:spPr>
        <a:xfrm>
          <a:off x="15430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120015</xdr:rowOff>
    </xdr:from>
    <xdr:to>
      <xdr:col>85</xdr:col>
      <xdr:colOff>127000</xdr:colOff>
      <xdr:row>60</xdr:row>
      <xdr:rowOff>142875</xdr:rowOff>
    </xdr:to>
    <xdr:cxnSp macro="">
      <xdr:nvCxnSpPr>
        <xdr:cNvPr id="653" name="直線コネクタ 652">
          <a:extLst>
            <a:ext uri="{FF2B5EF4-FFF2-40B4-BE49-F238E27FC236}">
              <a16:creationId xmlns:a16="http://schemas.microsoft.com/office/drawing/2014/main" id="{5828C573-8B97-4774-AF43-1B7A9764ABC4}"/>
            </a:ext>
          </a:extLst>
        </xdr:cNvPr>
        <xdr:cNvCxnSpPr/>
      </xdr:nvCxnSpPr>
      <xdr:spPr>
        <a:xfrm>
          <a:off x="15481300" y="1040701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31115</xdr:rowOff>
    </xdr:from>
    <xdr:to>
      <xdr:col>76</xdr:col>
      <xdr:colOff>165100</xdr:colOff>
      <xdr:row>60</xdr:row>
      <xdr:rowOff>132715</xdr:rowOff>
    </xdr:to>
    <xdr:sp macro="" textlink="">
      <xdr:nvSpPr>
        <xdr:cNvPr id="654" name="楕円 653">
          <a:extLst>
            <a:ext uri="{FF2B5EF4-FFF2-40B4-BE49-F238E27FC236}">
              <a16:creationId xmlns:a16="http://schemas.microsoft.com/office/drawing/2014/main" id="{3B6AA780-76B2-425A-BBB1-E1473A15E920}"/>
            </a:ext>
          </a:extLst>
        </xdr:cNvPr>
        <xdr:cNvSpPr/>
      </xdr:nvSpPr>
      <xdr:spPr>
        <a:xfrm>
          <a:off x="14541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81915</xdr:rowOff>
    </xdr:from>
    <xdr:to>
      <xdr:col>81</xdr:col>
      <xdr:colOff>50800</xdr:colOff>
      <xdr:row>60</xdr:row>
      <xdr:rowOff>120015</xdr:rowOff>
    </xdr:to>
    <xdr:cxnSp macro="">
      <xdr:nvCxnSpPr>
        <xdr:cNvPr id="655" name="直線コネクタ 654">
          <a:extLst>
            <a:ext uri="{FF2B5EF4-FFF2-40B4-BE49-F238E27FC236}">
              <a16:creationId xmlns:a16="http://schemas.microsoft.com/office/drawing/2014/main" id="{B76764D1-AF90-4400-A7D2-56B957275030}"/>
            </a:ext>
          </a:extLst>
        </xdr:cNvPr>
        <xdr:cNvCxnSpPr/>
      </xdr:nvCxnSpPr>
      <xdr:spPr>
        <a:xfrm>
          <a:off x="14592300" y="103689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xdr:rowOff>
    </xdr:from>
    <xdr:to>
      <xdr:col>72</xdr:col>
      <xdr:colOff>38100</xdr:colOff>
      <xdr:row>60</xdr:row>
      <xdr:rowOff>107950</xdr:rowOff>
    </xdr:to>
    <xdr:sp macro="" textlink="">
      <xdr:nvSpPr>
        <xdr:cNvPr id="656" name="楕円 655">
          <a:extLst>
            <a:ext uri="{FF2B5EF4-FFF2-40B4-BE49-F238E27FC236}">
              <a16:creationId xmlns:a16="http://schemas.microsoft.com/office/drawing/2014/main" id="{0E60D4FD-7FE1-4B99-87BB-70AF60DD0432}"/>
            </a:ext>
          </a:extLst>
        </xdr:cNvPr>
        <xdr:cNvSpPr/>
      </xdr:nvSpPr>
      <xdr:spPr>
        <a:xfrm>
          <a:off x="13652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57150</xdr:rowOff>
    </xdr:from>
    <xdr:to>
      <xdr:col>76</xdr:col>
      <xdr:colOff>114300</xdr:colOff>
      <xdr:row>60</xdr:row>
      <xdr:rowOff>81915</xdr:rowOff>
    </xdr:to>
    <xdr:cxnSp macro="">
      <xdr:nvCxnSpPr>
        <xdr:cNvPr id="657" name="直線コネクタ 656">
          <a:extLst>
            <a:ext uri="{FF2B5EF4-FFF2-40B4-BE49-F238E27FC236}">
              <a16:creationId xmlns:a16="http://schemas.microsoft.com/office/drawing/2014/main" id="{6ED59A34-4340-41FE-B9CA-2293B1B2E845}"/>
            </a:ext>
          </a:extLst>
        </xdr:cNvPr>
        <xdr:cNvCxnSpPr/>
      </xdr:nvCxnSpPr>
      <xdr:spPr>
        <a:xfrm>
          <a:off x="13703300" y="103441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95885</xdr:rowOff>
    </xdr:from>
    <xdr:to>
      <xdr:col>67</xdr:col>
      <xdr:colOff>101600</xdr:colOff>
      <xdr:row>60</xdr:row>
      <xdr:rowOff>26035</xdr:rowOff>
    </xdr:to>
    <xdr:sp macro="" textlink="">
      <xdr:nvSpPr>
        <xdr:cNvPr id="658" name="楕円 657">
          <a:extLst>
            <a:ext uri="{FF2B5EF4-FFF2-40B4-BE49-F238E27FC236}">
              <a16:creationId xmlns:a16="http://schemas.microsoft.com/office/drawing/2014/main" id="{4D235D1F-2858-403B-8152-4F12BAB1E718}"/>
            </a:ext>
          </a:extLst>
        </xdr:cNvPr>
        <xdr:cNvSpPr/>
      </xdr:nvSpPr>
      <xdr:spPr>
        <a:xfrm>
          <a:off x="12763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146685</xdr:rowOff>
    </xdr:from>
    <xdr:to>
      <xdr:col>71</xdr:col>
      <xdr:colOff>177800</xdr:colOff>
      <xdr:row>60</xdr:row>
      <xdr:rowOff>57150</xdr:rowOff>
    </xdr:to>
    <xdr:cxnSp macro="">
      <xdr:nvCxnSpPr>
        <xdr:cNvPr id="659" name="直線コネクタ 658">
          <a:extLst>
            <a:ext uri="{FF2B5EF4-FFF2-40B4-BE49-F238E27FC236}">
              <a16:creationId xmlns:a16="http://schemas.microsoft.com/office/drawing/2014/main" id="{95B7B566-2718-4974-843A-C85F8E9E10CA}"/>
            </a:ext>
          </a:extLst>
        </xdr:cNvPr>
        <xdr:cNvCxnSpPr/>
      </xdr:nvCxnSpPr>
      <xdr:spPr>
        <a:xfrm>
          <a:off x="12814300" y="1026223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660" name="n_1aveValue【学校施設】&#10;有形固定資産減価償却率">
          <a:extLst>
            <a:ext uri="{FF2B5EF4-FFF2-40B4-BE49-F238E27FC236}">
              <a16:creationId xmlns:a16="http://schemas.microsoft.com/office/drawing/2014/main" id="{55B34083-7200-45FD-8439-0CA807AB66E2}"/>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661" name="n_2aveValue【学校施設】&#10;有形固定資産減価償却率">
          <a:extLst>
            <a:ext uri="{FF2B5EF4-FFF2-40B4-BE49-F238E27FC236}">
              <a16:creationId xmlns:a16="http://schemas.microsoft.com/office/drawing/2014/main" id="{7C819946-D3E3-439B-91EA-500CE3064D18}"/>
            </a:ext>
          </a:extLst>
        </xdr:cNvPr>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662" name="n_3aveValue【学校施設】&#10;有形固定資産減価償却率">
          <a:extLst>
            <a:ext uri="{FF2B5EF4-FFF2-40B4-BE49-F238E27FC236}">
              <a16:creationId xmlns:a16="http://schemas.microsoft.com/office/drawing/2014/main" id="{EC50EB0A-D942-4AC5-8DEB-15EC1C699AF6}"/>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663" name="n_4aveValue【学校施設】&#10;有形固定資産減価償却率">
          <a:extLst>
            <a:ext uri="{FF2B5EF4-FFF2-40B4-BE49-F238E27FC236}">
              <a16:creationId xmlns:a16="http://schemas.microsoft.com/office/drawing/2014/main" id="{674A5958-8E63-4F58-BA05-8531A342F9E2}"/>
            </a:ext>
          </a:extLst>
        </xdr:cNvPr>
        <xdr:cNvSpPr txBox="1"/>
      </xdr:nvSpPr>
      <xdr:spPr>
        <a:xfrm>
          <a:off x="12611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161942</xdr:rowOff>
    </xdr:from>
    <xdr:ext cx="405111" cy="259045"/>
    <xdr:sp macro="" textlink="">
      <xdr:nvSpPr>
        <xdr:cNvPr id="664" name="n_1mainValue【学校施設】&#10;有形固定資産減価償却率">
          <a:extLst>
            <a:ext uri="{FF2B5EF4-FFF2-40B4-BE49-F238E27FC236}">
              <a16:creationId xmlns:a16="http://schemas.microsoft.com/office/drawing/2014/main" id="{05C6571E-3E8D-4353-BC84-1479B97614CF}"/>
            </a:ext>
          </a:extLst>
        </xdr:cNvPr>
        <xdr:cNvSpPr txBox="1"/>
      </xdr:nvSpPr>
      <xdr:spPr>
        <a:xfrm>
          <a:off x="15266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123842</xdr:rowOff>
    </xdr:from>
    <xdr:ext cx="405111" cy="259045"/>
    <xdr:sp macro="" textlink="">
      <xdr:nvSpPr>
        <xdr:cNvPr id="665" name="n_2mainValue【学校施設】&#10;有形固定資産減価償却率">
          <a:extLst>
            <a:ext uri="{FF2B5EF4-FFF2-40B4-BE49-F238E27FC236}">
              <a16:creationId xmlns:a16="http://schemas.microsoft.com/office/drawing/2014/main" id="{E794E218-0CED-4B73-8E0B-509B2748EF0A}"/>
            </a:ext>
          </a:extLst>
        </xdr:cNvPr>
        <xdr:cNvSpPr txBox="1"/>
      </xdr:nvSpPr>
      <xdr:spPr>
        <a:xfrm>
          <a:off x="14389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99077</xdr:rowOff>
    </xdr:from>
    <xdr:ext cx="405111" cy="259045"/>
    <xdr:sp macro="" textlink="">
      <xdr:nvSpPr>
        <xdr:cNvPr id="666" name="n_3mainValue【学校施設】&#10;有形固定資産減価償却率">
          <a:extLst>
            <a:ext uri="{FF2B5EF4-FFF2-40B4-BE49-F238E27FC236}">
              <a16:creationId xmlns:a16="http://schemas.microsoft.com/office/drawing/2014/main" id="{3BEF1BA8-D470-4E43-8C32-D756C0D2959D}"/>
            </a:ext>
          </a:extLst>
        </xdr:cNvPr>
        <xdr:cNvSpPr txBox="1"/>
      </xdr:nvSpPr>
      <xdr:spPr>
        <a:xfrm>
          <a:off x="13500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42562</xdr:rowOff>
    </xdr:from>
    <xdr:ext cx="405111" cy="259045"/>
    <xdr:sp macro="" textlink="">
      <xdr:nvSpPr>
        <xdr:cNvPr id="667" name="n_4mainValue【学校施設】&#10;有形固定資産減価償却率">
          <a:extLst>
            <a:ext uri="{FF2B5EF4-FFF2-40B4-BE49-F238E27FC236}">
              <a16:creationId xmlns:a16="http://schemas.microsoft.com/office/drawing/2014/main" id="{F3DF8140-12AC-42A7-AB70-D6B855374CD1}"/>
            </a:ext>
          </a:extLst>
        </xdr:cNvPr>
        <xdr:cNvSpPr txBox="1"/>
      </xdr:nvSpPr>
      <xdr:spPr>
        <a:xfrm>
          <a:off x="12611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DFFC4781-F124-4890-AFF8-76F0666D7C8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96E4449D-1924-4F89-A7EF-A0171122BFA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2180B0E3-8A2B-4AAA-839A-0F650A0BC81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3D2D7814-DAF0-463A-BD80-51563273C86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A1141AF7-6487-4E9E-B61D-762E067D178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76B5C453-9117-4E3E-9ADD-9600926AE4F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AA12D7A4-44D6-43C9-B3AF-4F6D1DD2616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1EB4B9A4-152E-449D-81C2-EBD4D8D59FA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B43E177C-7F9F-4CC1-8920-23A818AEE6E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5F9543E6-3CED-42D7-8C72-FD99A9E33C1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id="{8A708688-321D-43A2-93B4-9663B18980E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a:extLst>
            <a:ext uri="{FF2B5EF4-FFF2-40B4-BE49-F238E27FC236}">
              <a16:creationId xmlns:a16="http://schemas.microsoft.com/office/drawing/2014/main" id="{B6B7DC60-EA12-4462-ADA3-77DA9077785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id="{56D26828-A08C-432D-BB0E-A1027CC7616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a:extLst>
            <a:ext uri="{FF2B5EF4-FFF2-40B4-BE49-F238E27FC236}">
              <a16:creationId xmlns:a16="http://schemas.microsoft.com/office/drawing/2014/main" id="{B50D729F-2085-428E-94AF-D3EAE072AFA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49254FE7-B947-4590-99AB-3297C520A09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3" name="テキスト ボックス 682">
          <a:extLst>
            <a:ext uri="{FF2B5EF4-FFF2-40B4-BE49-F238E27FC236}">
              <a16:creationId xmlns:a16="http://schemas.microsoft.com/office/drawing/2014/main" id="{0D31BAE1-BCA6-4CDB-9441-E75CF8B1923E}"/>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id="{F1FAEF93-E748-4F8D-AE85-6011C07E27A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5" name="テキスト ボックス 684">
          <a:extLst>
            <a:ext uri="{FF2B5EF4-FFF2-40B4-BE49-F238E27FC236}">
              <a16:creationId xmlns:a16="http://schemas.microsoft.com/office/drawing/2014/main" id="{82A58879-422F-48E2-961A-4320EE30454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id="{892D4729-6737-4E73-A363-4EF90F9AEA9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7" name="テキスト ボックス 686">
          <a:extLst>
            <a:ext uri="{FF2B5EF4-FFF2-40B4-BE49-F238E27FC236}">
              <a16:creationId xmlns:a16="http://schemas.microsoft.com/office/drawing/2014/main" id="{51C37DB3-9EB1-415D-8006-4CF69F8D49BF}"/>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F7D9F081-0494-43C1-A4DF-1C5C0B5426D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9" name="テキスト ボックス 688">
          <a:extLst>
            <a:ext uri="{FF2B5EF4-FFF2-40B4-BE49-F238E27FC236}">
              <a16:creationId xmlns:a16="http://schemas.microsoft.com/office/drawing/2014/main" id="{9A75A69F-96AB-4C0D-B047-56CD63CF392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556FA7D3-7440-4A8B-8EA0-B09AF728264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691" name="直線コネクタ 690">
          <a:extLst>
            <a:ext uri="{FF2B5EF4-FFF2-40B4-BE49-F238E27FC236}">
              <a16:creationId xmlns:a16="http://schemas.microsoft.com/office/drawing/2014/main" id="{8FFA26DF-6FE8-42AA-A7D1-1AE6E2F9FBAE}"/>
            </a:ext>
          </a:extLst>
        </xdr:cNvPr>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692" name="【学校施設】&#10;一人当たり面積最小値テキスト">
          <a:extLst>
            <a:ext uri="{FF2B5EF4-FFF2-40B4-BE49-F238E27FC236}">
              <a16:creationId xmlns:a16="http://schemas.microsoft.com/office/drawing/2014/main" id="{F1CDBC86-8CB7-48AF-B2F0-1C78C259E63D}"/>
            </a:ext>
          </a:extLst>
        </xdr:cNvPr>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693" name="直線コネクタ 692">
          <a:extLst>
            <a:ext uri="{FF2B5EF4-FFF2-40B4-BE49-F238E27FC236}">
              <a16:creationId xmlns:a16="http://schemas.microsoft.com/office/drawing/2014/main" id="{D672EDB3-8A6A-4ACF-B6A5-1AE8B4B77441}"/>
            </a:ext>
          </a:extLst>
        </xdr:cNvPr>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694" name="【学校施設】&#10;一人当たり面積最大値テキスト">
          <a:extLst>
            <a:ext uri="{FF2B5EF4-FFF2-40B4-BE49-F238E27FC236}">
              <a16:creationId xmlns:a16="http://schemas.microsoft.com/office/drawing/2014/main" id="{3A89413B-5701-4E80-AA32-8618BA3C2697}"/>
            </a:ext>
          </a:extLst>
        </xdr:cNvPr>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695" name="直線コネクタ 694">
          <a:extLst>
            <a:ext uri="{FF2B5EF4-FFF2-40B4-BE49-F238E27FC236}">
              <a16:creationId xmlns:a16="http://schemas.microsoft.com/office/drawing/2014/main" id="{B24142F9-CDF7-4213-9DA9-34F8E1BFC7AC}"/>
            </a:ext>
          </a:extLst>
        </xdr:cNvPr>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71417</xdr:rowOff>
    </xdr:from>
    <xdr:ext cx="469744" cy="259045"/>
    <xdr:sp macro="" textlink="">
      <xdr:nvSpPr>
        <xdr:cNvPr id="696" name="【学校施設】&#10;一人当たり面積平均値テキスト">
          <a:extLst>
            <a:ext uri="{FF2B5EF4-FFF2-40B4-BE49-F238E27FC236}">
              <a16:creationId xmlns:a16="http://schemas.microsoft.com/office/drawing/2014/main" id="{7E424E8D-D303-4B8C-A7CF-53A005E7D5D2}"/>
            </a:ext>
          </a:extLst>
        </xdr:cNvPr>
        <xdr:cNvSpPr txBox="1"/>
      </xdr:nvSpPr>
      <xdr:spPr>
        <a:xfrm>
          <a:off x="22199600" y="10701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697" name="フローチャート: 判断 696">
          <a:extLst>
            <a:ext uri="{FF2B5EF4-FFF2-40B4-BE49-F238E27FC236}">
              <a16:creationId xmlns:a16="http://schemas.microsoft.com/office/drawing/2014/main" id="{6CBE03B4-AACB-494A-BE53-8D13F7A5CBFB}"/>
            </a:ext>
          </a:extLst>
        </xdr:cNvPr>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698" name="フローチャート: 判断 697">
          <a:extLst>
            <a:ext uri="{FF2B5EF4-FFF2-40B4-BE49-F238E27FC236}">
              <a16:creationId xmlns:a16="http://schemas.microsoft.com/office/drawing/2014/main" id="{FF1ACE69-3867-48F5-B521-FBABD75AD665}"/>
            </a:ext>
          </a:extLst>
        </xdr:cNvPr>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699" name="フローチャート: 判断 698">
          <a:extLst>
            <a:ext uri="{FF2B5EF4-FFF2-40B4-BE49-F238E27FC236}">
              <a16:creationId xmlns:a16="http://schemas.microsoft.com/office/drawing/2014/main" id="{9FC571B0-9646-420C-BEA9-252F48250004}"/>
            </a:ext>
          </a:extLst>
        </xdr:cNvPr>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700" name="フローチャート: 判断 699">
          <a:extLst>
            <a:ext uri="{FF2B5EF4-FFF2-40B4-BE49-F238E27FC236}">
              <a16:creationId xmlns:a16="http://schemas.microsoft.com/office/drawing/2014/main" id="{1AE67254-D682-48F8-8797-76AD13546C49}"/>
            </a:ext>
          </a:extLst>
        </xdr:cNvPr>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701" name="フローチャート: 判断 700">
          <a:extLst>
            <a:ext uri="{FF2B5EF4-FFF2-40B4-BE49-F238E27FC236}">
              <a16:creationId xmlns:a16="http://schemas.microsoft.com/office/drawing/2014/main" id="{9E3BD716-E2EF-4650-88DE-B36B48847836}"/>
            </a:ext>
          </a:extLst>
        </xdr:cNvPr>
        <xdr:cNvSpPr/>
      </xdr:nvSpPr>
      <xdr:spPr>
        <a:xfrm>
          <a:off x="18605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63DD1069-9BDE-4E9D-916E-661666A996E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F8A40469-423D-4E18-8BD6-9D2A8AB2DDF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676E2137-4CCE-4F6E-A148-70E7EE86F96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24FF6669-C3D9-4AA2-9EF3-5A2BEFCC2B8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CBFE46C9-4489-4C52-945E-5CD765CA9A7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59995</xdr:rowOff>
    </xdr:from>
    <xdr:to>
      <xdr:col>116</xdr:col>
      <xdr:colOff>114300</xdr:colOff>
      <xdr:row>62</xdr:row>
      <xdr:rowOff>161595</xdr:rowOff>
    </xdr:to>
    <xdr:sp macro="" textlink="">
      <xdr:nvSpPr>
        <xdr:cNvPr id="707" name="楕円 706">
          <a:extLst>
            <a:ext uri="{FF2B5EF4-FFF2-40B4-BE49-F238E27FC236}">
              <a16:creationId xmlns:a16="http://schemas.microsoft.com/office/drawing/2014/main" id="{C7717E94-C36B-4F14-84A8-D77981688AA9}"/>
            </a:ext>
          </a:extLst>
        </xdr:cNvPr>
        <xdr:cNvSpPr/>
      </xdr:nvSpPr>
      <xdr:spPr>
        <a:xfrm>
          <a:off x="22110700" y="1068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82872</xdr:rowOff>
    </xdr:from>
    <xdr:ext cx="469744" cy="259045"/>
    <xdr:sp macro="" textlink="">
      <xdr:nvSpPr>
        <xdr:cNvPr id="708" name="【学校施設】&#10;一人当たり面積該当値テキスト">
          <a:extLst>
            <a:ext uri="{FF2B5EF4-FFF2-40B4-BE49-F238E27FC236}">
              <a16:creationId xmlns:a16="http://schemas.microsoft.com/office/drawing/2014/main" id="{7B4EEBD0-DF10-428E-8344-D4111C804B5D}"/>
            </a:ext>
          </a:extLst>
        </xdr:cNvPr>
        <xdr:cNvSpPr txBox="1"/>
      </xdr:nvSpPr>
      <xdr:spPr>
        <a:xfrm>
          <a:off x="22199600" y="1054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67234</xdr:rowOff>
    </xdr:from>
    <xdr:to>
      <xdr:col>112</xdr:col>
      <xdr:colOff>38100</xdr:colOff>
      <xdr:row>62</xdr:row>
      <xdr:rowOff>168834</xdr:rowOff>
    </xdr:to>
    <xdr:sp macro="" textlink="">
      <xdr:nvSpPr>
        <xdr:cNvPr id="709" name="楕円 708">
          <a:extLst>
            <a:ext uri="{FF2B5EF4-FFF2-40B4-BE49-F238E27FC236}">
              <a16:creationId xmlns:a16="http://schemas.microsoft.com/office/drawing/2014/main" id="{A11DFF33-AE48-40A3-AD9D-915BE6BB76F9}"/>
            </a:ext>
          </a:extLst>
        </xdr:cNvPr>
        <xdr:cNvSpPr/>
      </xdr:nvSpPr>
      <xdr:spPr>
        <a:xfrm>
          <a:off x="21272500" y="1069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110795</xdr:rowOff>
    </xdr:from>
    <xdr:to>
      <xdr:col>116</xdr:col>
      <xdr:colOff>63500</xdr:colOff>
      <xdr:row>62</xdr:row>
      <xdr:rowOff>118034</xdr:rowOff>
    </xdr:to>
    <xdr:cxnSp macro="">
      <xdr:nvCxnSpPr>
        <xdr:cNvPr id="710" name="直線コネクタ 709">
          <a:extLst>
            <a:ext uri="{FF2B5EF4-FFF2-40B4-BE49-F238E27FC236}">
              <a16:creationId xmlns:a16="http://schemas.microsoft.com/office/drawing/2014/main" id="{CBAD8619-DBFB-4482-83CD-519EC28074AB}"/>
            </a:ext>
          </a:extLst>
        </xdr:cNvPr>
        <xdr:cNvCxnSpPr/>
      </xdr:nvCxnSpPr>
      <xdr:spPr>
        <a:xfrm flipV="1">
          <a:off x="21323300" y="10740695"/>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77445</xdr:rowOff>
    </xdr:from>
    <xdr:to>
      <xdr:col>107</xdr:col>
      <xdr:colOff>101600</xdr:colOff>
      <xdr:row>63</xdr:row>
      <xdr:rowOff>7595</xdr:rowOff>
    </xdr:to>
    <xdr:sp macro="" textlink="">
      <xdr:nvSpPr>
        <xdr:cNvPr id="711" name="楕円 710">
          <a:extLst>
            <a:ext uri="{FF2B5EF4-FFF2-40B4-BE49-F238E27FC236}">
              <a16:creationId xmlns:a16="http://schemas.microsoft.com/office/drawing/2014/main" id="{AFFBB7CF-FFC6-4097-A602-AB455DCBCE71}"/>
            </a:ext>
          </a:extLst>
        </xdr:cNvPr>
        <xdr:cNvSpPr/>
      </xdr:nvSpPr>
      <xdr:spPr>
        <a:xfrm>
          <a:off x="20383500" y="1070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118034</xdr:rowOff>
    </xdr:from>
    <xdr:to>
      <xdr:col>111</xdr:col>
      <xdr:colOff>177800</xdr:colOff>
      <xdr:row>62</xdr:row>
      <xdr:rowOff>128245</xdr:rowOff>
    </xdr:to>
    <xdr:cxnSp macro="">
      <xdr:nvCxnSpPr>
        <xdr:cNvPr id="712" name="直線コネクタ 711">
          <a:extLst>
            <a:ext uri="{FF2B5EF4-FFF2-40B4-BE49-F238E27FC236}">
              <a16:creationId xmlns:a16="http://schemas.microsoft.com/office/drawing/2014/main" id="{AACE19AC-6FB6-4E59-BC43-025C05CFC1E6}"/>
            </a:ext>
          </a:extLst>
        </xdr:cNvPr>
        <xdr:cNvCxnSpPr/>
      </xdr:nvCxnSpPr>
      <xdr:spPr>
        <a:xfrm flipV="1">
          <a:off x="20434300" y="10747934"/>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84379</xdr:rowOff>
    </xdr:from>
    <xdr:to>
      <xdr:col>102</xdr:col>
      <xdr:colOff>165100</xdr:colOff>
      <xdr:row>63</xdr:row>
      <xdr:rowOff>14529</xdr:rowOff>
    </xdr:to>
    <xdr:sp macro="" textlink="">
      <xdr:nvSpPr>
        <xdr:cNvPr id="713" name="楕円 712">
          <a:extLst>
            <a:ext uri="{FF2B5EF4-FFF2-40B4-BE49-F238E27FC236}">
              <a16:creationId xmlns:a16="http://schemas.microsoft.com/office/drawing/2014/main" id="{670E0B7B-787C-43D0-AABD-36A0C17543D1}"/>
            </a:ext>
          </a:extLst>
        </xdr:cNvPr>
        <xdr:cNvSpPr/>
      </xdr:nvSpPr>
      <xdr:spPr>
        <a:xfrm>
          <a:off x="19494500" y="1071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128245</xdr:rowOff>
    </xdr:from>
    <xdr:to>
      <xdr:col>107</xdr:col>
      <xdr:colOff>50800</xdr:colOff>
      <xdr:row>62</xdr:row>
      <xdr:rowOff>135179</xdr:rowOff>
    </xdr:to>
    <xdr:cxnSp macro="">
      <xdr:nvCxnSpPr>
        <xdr:cNvPr id="714" name="直線コネクタ 713">
          <a:extLst>
            <a:ext uri="{FF2B5EF4-FFF2-40B4-BE49-F238E27FC236}">
              <a16:creationId xmlns:a16="http://schemas.microsoft.com/office/drawing/2014/main" id="{36E8A893-CE31-46D3-B161-7FFE532ECB18}"/>
            </a:ext>
          </a:extLst>
        </xdr:cNvPr>
        <xdr:cNvCxnSpPr/>
      </xdr:nvCxnSpPr>
      <xdr:spPr>
        <a:xfrm flipV="1">
          <a:off x="19545300" y="10758145"/>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78359</xdr:rowOff>
    </xdr:from>
    <xdr:to>
      <xdr:col>98</xdr:col>
      <xdr:colOff>38100</xdr:colOff>
      <xdr:row>63</xdr:row>
      <xdr:rowOff>8509</xdr:rowOff>
    </xdr:to>
    <xdr:sp macro="" textlink="">
      <xdr:nvSpPr>
        <xdr:cNvPr id="715" name="楕円 714">
          <a:extLst>
            <a:ext uri="{FF2B5EF4-FFF2-40B4-BE49-F238E27FC236}">
              <a16:creationId xmlns:a16="http://schemas.microsoft.com/office/drawing/2014/main" id="{1AB85DE1-BC94-4FFF-A48D-C80A05DBF2BC}"/>
            </a:ext>
          </a:extLst>
        </xdr:cNvPr>
        <xdr:cNvSpPr/>
      </xdr:nvSpPr>
      <xdr:spPr>
        <a:xfrm>
          <a:off x="18605500" y="1070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129159</xdr:rowOff>
    </xdr:from>
    <xdr:to>
      <xdr:col>102</xdr:col>
      <xdr:colOff>114300</xdr:colOff>
      <xdr:row>62</xdr:row>
      <xdr:rowOff>135179</xdr:rowOff>
    </xdr:to>
    <xdr:cxnSp macro="">
      <xdr:nvCxnSpPr>
        <xdr:cNvPr id="716" name="直線コネクタ 715">
          <a:extLst>
            <a:ext uri="{FF2B5EF4-FFF2-40B4-BE49-F238E27FC236}">
              <a16:creationId xmlns:a16="http://schemas.microsoft.com/office/drawing/2014/main" id="{DCF5EB39-AEFD-44BE-A595-B44CFBB91418}"/>
            </a:ext>
          </a:extLst>
        </xdr:cNvPr>
        <xdr:cNvCxnSpPr/>
      </xdr:nvCxnSpPr>
      <xdr:spPr>
        <a:xfrm>
          <a:off x="18656300" y="10759059"/>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26230</xdr:rowOff>
    </xdr:from>
    <xdr:ext cx="469744" cy="259045"/>
    <xdr:sp macro="" textlink="">
      <xdr:nvSpPr>
        <xdr:cNvPr id="717" name="n_1aveValue【学校施設】&#10;一人当たり面積">
          <a:extLst>
            <a:ext uri="{FF2B5EF4-FFF2-40B4-BE49-F238E27FC236}">
              <a16:creationId xmlns:a16="http://schemas.microsoft.com/office/drawing/2014/main" id="{3DF85DAE-4940-4E3E-981E-00DA1DB019F0}"/>
            </a:ext>
          </a:extLst>
        </xdr:cNvPr>
        <xdr:cNvSpPr txBox="1"/>
      </xdr:nvSpPr>
      <xdr:spPr>
        <a:xfrm>
          <a:off x="21075727" y="1082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34764</xdr:rowOff>
    </xdr:from>
    <xdr:ext cx="469744" cy="259045"/>
    <xdr:sp macro="" textlink="">
      <xdr:nvSpPr>
        <xdr:cNvPr id="718" name="n_2aveValue【学校施設】&#10;一人当たり面積">
          <a:extLst>
            <a:ext uri="{FF2B5EF4-FFF2-40B4-BE49-F238E27FC236}">
              <a16:creationId xmlns:a16="http://schemas.microsoft.com/office/drawing/2014/main" id="{31C3DD99-3736-4C51-94F8-EF708FAF6ED4}"/>
            </a:ext>
          </a:extLst>
        </xdr:cNvPr>
        <xdr:cNvSpPr txBox="1"/>
      </xdr:nvSpPr>
      <xdr:spPr>
        <a:xfrm>
          <a:off x="20199427" y="108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40708</xdr:rowOff>
    </xdr:from>
    <xdr:ext cx="469744" cy="259045"/>
    <xdr:sp macro="" textlink="">
      <xdr:nvSpPr>
        <xdr:cNvPr id="719" name="n_3aveValue【学校施設】&#10;一人当たり面積">
          <a:extLst>
            <a:ext uri="{FF2B5EF4-FFF2-40B4-BE49-F238E27FC236}">
              <a16:creationId xmlns:a16="http://schemas.microsoft.com/office/drawing/2014/main" id="{0C14890A-BB94-4463-9869-28B7F9EEC712}"/>
            </a:ext>
          </a:extLst>
        </xdr:cNvPr>
        <xdr:cNvSpPr txBox="1"/>
      </xdr:nvSpPr>
      <xdr:spPr>
        <a:xfrm>
          <a:off x="193104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29201</xdr:rowOff>
    </xdr:from>
    <xdr:ext cx="469744" cy="259045"/>
    <xdr:sp macro="" textlink="">
      <xdr:nvSpPr>
        <xdr:cNvPr id="720" name="n_4aveValue【学校施設】&#10;一人当たり面積">
          <a:extLst>
            <a:ext uri="{FF2B5EF4-FFF2-40B4-BE49-F238E27FC236}">
              <a16:creationId xmlns:a16="http://schemas.microsoft.com/office/drawing/2014/main" id="{FECB2CD2-E4CD-4832-A601-6D27EF49D1BA}"/>
            </a:ext>
          </a:extLst>
        </xdr:cNvPr>
        <xdr:cNvSpPr txBox="1"/>
      </xdr:nvSpPr>
      <xdr:spPr>
        <a:xfrm>
          <a:off x="184214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13911</xdr:rowOff>
    </xdr:from>
    <xdr:ext cx="469744" cy="259045"/>
    <xdr:sp macro="" textlink="">
      <xdr:nvSpPr>
        <xdr:cNvPr id="721" name="n_1mainValue【学校施設】&#10;一人当たり面積">
          <a:extLst>
            <a:ext uri="{FF2B5EF4-FFF2-40B4-BE49-F238E27FC236}">
              <a16:creationId xmlns:a16="http://schemas.microsoft.com/office/drawing/2014/main" id="{D442803F-4E9D-4E8C-9EB6-8A432A79A79D}"/>
            </a:ext>
          </a:extLst>
        </xdr:cNvPr>
        <xdr:cNvSpPr txBox="1"/>
      </xdr:nvSpPr>
      <xdr:spPr>
        <a:xfrm>
          <a:off x="21075727" y="1047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24122</xdr:rowOff>
    </xdr:from>
    <xdr:ext cx="469744" cy="259045"/>
    <xdr:sp macro="" textlink="">
      <xdr:nvSpPr>
        <xdr:cNvPr id="722" name="n_2mainValue【学校施設】&#10;一人当たり面積">
          <a:extLst>
            <a:ext uri="{FF2B5EF4-FFF2-40B4-BE49-F238E27FC236}">
              <a16:creationId xmlns:a16="http://schemas.microsoft.com/office/drawing/2014/main" id="{A26703CE-66C8-4A5C-8159-D40BA2D62EDB}"/>
            </a:ext>
          </a:extLst>
        </xdr:cNvPr>
        <xdr:cNvSpPr txBox="1"/>
      </xdr:nvSpPr>
      <xdr:spPr>
        <a:xfrm>
          <a:off x="20199427" y="1048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31056</xdr:rowOff>
    </xdr:from>
    <xdr:ext cx="469744" cy="259045"/>
    <xdr:sp macro="" textlink="">
      <xdr:nvSpPr>
        <xdr:cNvPr id="723" name="n_3mainValue【学校施設】&#10;一人当たり面積">
          <a:extLst>
            <a:ext uri="{FF2B5EF4-FFF2-40B4-BE49-F238E27FC236}">
              <a16:creationId xmlns:a16="http://schemas.microsoft.com/office/drawing/2014/main" id="{37DA97AB-4622-45AA-BB4B-8C21C4473175}"/>
            </a:ext>
          </a:extLst>
        </xdr:cNvPr>
        <xdr:cNvSpPr txBox="1"/>
      </xdr:nvSpPr>
      <xdr:spPr>
        <a:xfrm>
          <a:off x="19310427" y="1048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25036</xdr:rowOff>
    </xdr:from>
    <xdr:ext cx="469744" cy="259045"/>
    <xdr:sp macro="" textlink="">
      <xdr:nvSpPr>
        <xdr:cNvPr id="724" name="n_4mainValue【学校施設】&#10;一人当たり面積">
          <a:extLst>
            <a:ext uri="{FF2B5EF4-FFF2-40B4-BE49-F238E27FC236}">
              <a16:creationId xmlns:a16="http://schemas.microsoft.com/office/drawing/2014/main" id="{82125608-AE64-40E1-BDFC-EC98931184E0}"/>
            </a:ext>
          </a:extLst>
        </xdr:cNvPr>
        <xdr:cNvSpPr txBox="1"/>
      </xdr:nvSpPr>
      <xdr:spPr>
        <a:xfrm>
          <a:off x="18421427" y="1048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2C4FDAC1-407A-46AC-95B1-E3E1B29B42A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CEBF2DA9-8577-41B1-80B9-94CCB4B3A0B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5CC067AA-3411-4DBC-B5F8-F647B539E2B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B695013C-035A-4C41-A759-E54812B9AB1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FDC5CEAD-9C1D-4B86-9F94-B812C8BC3C6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26991807-628F-4161-A336-86E80F6890D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15B0FCBB-6E36-4B69-8C96-A8A837ADA29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362E4D35-9558-4B07-8C4A-FA3B45C3AB6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a:extLst>
            <a:ext uri="{FF2B5EF4-FFF2-40B4-BE49-F238E27FC236}">
              <a16:creationId xmlns:a16="http://schemas.microsoft.com/office/drawing/2014/main" id="{2AB8E46E-1614-4D33-84E7-B68149F1015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a:extLst>
            <a:ext uri="{FF2B5EF4-FFF2-40B4-BE49-F238E27FC236}">
              <a16:creationId xmlns:a16="http://schemas.microsoft.com/office/drawing/2014/main" id="{1D0DCBDB-1982-444C-95B4-F54FB43E1F4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a:extLst>
            <a:ext uri="{FF2B5EF4-FFF2-40B4-BE49-F238E27FC236}">
              <a16:creationId xmlns:a16="http://schemas.microsoft.com/office/drawing/2014/main" id="{D461828E-0EE4-4119-BBD2-724BABE53B5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a:extLst>
            <a:ext uri="{FF2B5EF4-FFF2-40B4-BE49-F238E27FC236}">
              <a16:creationId xmlns:a16="http://schemas.microsoft.com/office/drawing/2014/main" id="{0011959F-FCBD-4F3E-969A-05433571C12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a:extLst>
            <a:ext uri="{FF2B5EF4-FFF2-40B4-BE49-F238E27FC236}">
              <a16:creationId xmlns:a16="http://schemas.microsoft.com/office/drawing/2014/main" id="{9D12CD9B-A560-4EA3-886A-8A4E03DB295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a:extLst>
            <a:ext uri="{FF2B5EF4-FFF2-40B4-BE49-F238E27FC236}">
              <a16:creationId xmlns:a16="http://schemas.microsoft.com/office/drawing/2014/main" id="{CC6DFF4A-3A23-459F-96F3-A3A1C2AA54E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a:extLst>
            <a:ext uri="{FF2B5EF4-FFF2-40B4-BE49-F238E27FC236}">
              <a16:creationId xmlns:a16="http://schemas.microsoft.com/office/drawing/2014/main" id="{C2274D40-DEC9-44DF-8303-C7F967E3EEC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a:extLst>
            <a:ext uri="{FF2B5EF4-FFF2-40B4-BE49-F238E27FC236}">
              <a16:creationId xmlns:a16="http://schemas.microsoft.com/office/drawing/2014/main" id="{D9993A79-A50A-4EF2-9349-301B8C52226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451C82A2-BD5A-4A57-8927-B69C276F3E4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FF37A155-1BBF-4112-A9BF-C53E8BBD47E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87BAC304-F080-40D7-BDE6-76F610ABD92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B7743A0C-16F0-4C82-A0F4-4E28AFFD2F8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7FF2918F-F2ED-4453-A2AE-AABDDBD2CD5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20AA5810-01A1-4322-8EB7-8DCE82B31BA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8E08A895-06F7-477C-A21E-57681920E7B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55B4E625-B3FA-4D07-9559-FFE4E0D925E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34A4079F-1C77-40D4-889B-B1F0F18E9A7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FE6B152F-E153-4681-9F5D-04D84B15740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6847F8BD-491E-49ED-91EC-35316BCF0DD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6B294495-F915-4FCD-8B28-A524601E92A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886AEC36-48B4-4DA0-8CDF-6F185FB6500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B036BCC0-0EEB-4CF3-8BC5-530DB9078A1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417F7007-219D-4DC1-AD0B-6F31A1D22D3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D67BBBE1-39D8-4B86-9F3D-3B2AF2BF5AF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7016D63A-F685-4BFB-A039-1F725FE534B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F9D8915B-0912-4D9B-B501-8E71BD0E36F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03DFA478-A694-4176-8772-30D4E259A5E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CCEA80B2-11A7-4A1C-9C91-1CD631C2E45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4431C842-3EDE-4C8F-A559-A3A5D7F0864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4FFAA91A-E39B-4714-8531-7667D7E948C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0F78F3DE-6874-4C1B-8302-9AE7E63B57A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48A4F915-6D58-454E-B59C-90CC2B59E66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C792BF40-73C5-4786-BBAF-E35BCA0AD70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id="{BBE7F81F-826B-4BF9-ADA3-8D33E1CA13A0}"/>
            </a:ext>
          </a:extLst>
        </xdr:cNvPr>
        <xdr:cNvCxnSpPr/>
      </xdr:nvCxnSpPr>
      <xdr:spPr>
        <a:xfrm flipV="1">
          <a:off x="16318864" y="1726038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公民館】&#10;有形固定資産減価償却率最小値テキスト">
          <a:extLst>
            <a:ext uri="{FF2B5EF4-FFF2-40B4-BE49-F238E27FC236}">
              <a16:creationId xmlns:a16="http://schemas.microsoft.com/office/drawing/2014/main" id="{4DCE7054-5B4B-43E6-B2B7-F376784443F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id="{4FC03127-3997-475C-B912-8610D5417BC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769" name="【公民館】&#10;有形固定資産減価償却率最大値テキスト">
          <a:extLst>
            <a:ext uri="{FF2B5EF4-FFF2-40B4-BE49-F238E27FC236}">
              <a16:creationId xmlns:a16="http://schemas.microsoft.com/office/drawing/2014/main" id="{FE41C7DB-F3E4-4E54-B9D0-3F81FC52744F}"/>
            </a:ext>
          </a:extLst>
        </xdr:cNvPr>
        <xdr:cNvSpPr txBox="1"/>
      </xdr:nvSpPr>
      <xdr:spPr>
        <a:xfrm>
          <a:off x="163576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770" name="直線コネクタ 769">
          <a:extLst>
            <a:ext uri="{FF2B5EF4-FFF2-40B4-BE49-F238E27FC236}">
              <a16:creationId xmlns:a16="http://schemas.microsoft.com/office/drawing/2014/main" id="{29EBF434-08C2-435D-BA1A-FF15EDFE574F}"/>
            </a:ext>
          </a:extLst>
        </xdr:cNvPr>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771" name="【公民館】&#10;有形固定資産減価償却率平均値テキスト">
          <a:extLst>
            <a:ext uri="{FF2B5EF4-FFF2-40B4-BE49-F238E27FC236}">
              <a16:creationId xmlns:a16="http://schemas.microsoft.com/office/drawing/2014/main" id="{F3A753B6-19C9-4F7F-A714-BAE92E25CEBF}"/>
            </a:ext>
          </a:extLst>
        </xdr:cNvPr>
        <xdr:cNvSpPr txBox="1"/>
      </xdr:nvSpPr>
      <xdr:spPr>
        <a:xfrm>
          <a:off x="16357600"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772" name="フローチャート: 判断 771">
          <a:extLst>
            <a:ext uri="{FF2B5EF4-FFF2-40B4-BE49-F238E27FC236}">
              <a16:creationId xmlns:a16="http://schemas.microsoft.com/office/drawing/2014/main" id="{9F078C40-3048-4F54-B4EB-49529AFE5413}"/>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773" name="フローチャート: 判断 772">
          <a:extLst>
            <a:ext uri="{FF2B5EF4-FFF2-40B4-BE49-F238E27FC236}">
              <a16:creationId xmlns:a16="http://schemas.microsoft.com/office/drawing/2014/main" id="{3960EE0B-6FBD-48B5-A82C-5F6344995C45}"/>
            </a:ext>
          </a:extLst>
        </xdr:cNvPr>
        <xdr:cNvSpPr/>
      </xdr:nvSpPr>
      <xdr:spPr>
        <a:xfrm>
          <a:off x="15430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774" name="フローチャート: 判断 773">
          <a:extLst>
            <a:ext uri="{FF2B5EF4-FFF2-40B4-BE49-F238E27FC236}">
              <a16:creationId xmlns:a16="http://schemas.microsoft.com/office/drawing/2014/main" id="{FD844BB2-8FEF-4D2F-989B-B82F80744E33}"/>
            </a:ext>
          </a:extLst>
        </xdr:cNvPr>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775" name="フローチャート: 判断 774">
          <a:extLst>
            <a:ext uri="{FF2B5EF4-FFF2-40B4-BE49-F238E27FC236}">
              <a16:creationId xmlns:a16="http://schemas.microsoft.com/office/drawing/2014/main" id="{55398564-8ACE-4097-B3B4-B40A9D35B686}"/>
            </a:ext>
          </a:extLst>
        </xdr:cNvPr>
        <xdr:cNvSpPr/>
      </xdr:nvSpPr>
      <xdr:spPr>
        <a:xfrm>
          <a:off x="13652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776" name="フローチャート: 判断 775">
          <a:extLst>
            <a:ext uri="{FF2B5EF4-FFF2-40B4-BE49-F238E27FC236}">
              <a16:creationId xmlns:a16="http://schemas.microsoft.com/office/drawing/2014/main" id="{ABDEC623-81B9-4A11-9A18-B55389872981}"/>
            </a:ext>
          </a:extLst>
        </xdr:cNvPr>
        <xdr:cNvSpPr/>
      </xdr:nvSpPr>
      <xdr:spPr>
        <a:xfrm>
          <a:off x="12763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45D232B1-3216-4D90-AAF4-A0A163EE27F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A9A42506-0D4A-46E0-9A6B-697DCB9018B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B75D0099-4CCF-4AD7-8DB1-97F0DD23645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3B9A9A60-1C96-4DBF-91E1-EF702AB42EC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D527BC51-FDEC-43E8-A5DF-FBE15A1C375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82550</xdr:rowOff>
    </xdr:from>
    <xdr:to>
      <xdr:col>85</xdr:col>
      <xdr:colOff>177800</xdr:colOff>
      <xdr:row>107</xdr:row>
      <xdr:rowOff>12700</xdr:rowOff>
    </xdr:to>
    <xdr:sp macro="" textlink="">
      <xdr:nvSpPr>
        <xdr:cNvPr id="782" name="楕円 781">
          <a:extLst>
            <a:ext uri="{FF2B5EF4-FFF2-40B4-BE49-F238E27FC236}">
              <a16:creationId xmlns:a16="http://schemas.microsoft.com/office/drawing/2014/main" id="{5CC2A460-D210-4823-A1CE-E75F536CED71}"/>
            </a:ext>
          </a:extLst>
        </xdr:cNvPr>
        <xdr:cNvSpPr/>
      </xdr:nvSpPr>
      <xdr:spPr>
        <a:xfrm>
          <a:off x="16268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60977</xdr:rowOff>
    </xdr:from>
    <xdr:ext cx="405111" cy="259045"/>
    <xdr:sp macro="" textlink="">
      <xdr:nvSpPr>
        <xdr:cNvPr id="783" name="【公民館】&#10;有形固定資産減価償却率該当値テキスト">
          <a:extLst>
            <a:ext uri="{FF2B5EF4-FFF2-40B4-BE49-F238E27FC236}">
              <a16:creationId xmlns:a16="http://schemas.microsoft.com/office/drawing/2014/main" id="{7C97C9B6-A625-4875-85BB-F00DFEDDC2EF}"/>
            </a:ext>
          </a:extLst>
        </xdr:cNvPr>
        <xdr:cNvSpPr txBox="1"/>
      </xdr:nvSpPr>
      <xdr:spPr>
        <a:xfrm>
          <a:off x="16357600"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46627</xdr:rowOff>
    </xdr:from>
    <xdr:to>
      <xdr:col>81</xdr:col>
      <xdr:colOff>101600</xdr:colOff>
      <xdr:row>106</xdr:row>
      <xdr:rowOff>148227</xdr:rowOff>
    </xdr:to>
    <xdr:sp macro="" textlink="">
      <xdr:nvSpPr>
        <xdr:cNvPr id="784" name="楕円 783">
          <a:extLst>
            <a:ext uri="{FF2B5EF4-FFF2-40B4-BE49-F238E27FC236}">
              <a16:creationId xmlns:a16="http://schemas.microsoft.com/office/drawing/2014/main" id="{7D8CB548-F694-467A-86EE-D5FA69525D87}"/>
            </a:ext>
          </a:extLst>
        </xdr:cNvPr>
        <xdr:cNvSpPr/>
      </xdr:nvSpPr>
      <xdr:spPr>
        <a:xfrm>
          <a:off x="15430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97427</xdr:rowOff>
    </xdr:from>
    <xdr:to>
      <xdr:col>85</xdr:col>
      <xdr:colOff>127000</xdr:colOff>
      <xdr:row>106</xdr:row>
      <xdr:rowOff>133350</xdr:rowOff>
    </xdr:to>
    <xdr:cxnSp macro="">
      <xdr:nvCxnSpPr>
        <xdr:cNvPr id="785" name="直線コネクタ 784">
          <a:extLst>
            <a:ext uri="{FF2B5EF4-FFF2-40B4-BE49-F238E27FC236}">
              <a16:creationId xmlns:a16="http://schemas.microsoft.com/office/drawing/2014/main" id="{1F99718B-73BB-4AA9-BFFA-E4C65D372AA3}"/>
            </a:ext>
          </a:extLst>
        </xdr:cNvPr>
        <xdr:cNvCxnSpPr/>
      </xdr:nvCxnSpPr>
      <xdr:spPr>
        <a:xfrm>
          <a:off x="15481300" y="1827112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786" name="楕円 785">
          <a:extLst>
            <a:ext uri="{FF2B5EF4-FFF2-40B4-BE49-F238E27FC236}">
              <a16:creationId xmlns:a16="http://schemas.microsoft.com/office/drawing/2014/main" id="{BB3D8E97-677F-4FA4-9000-30C170C38AF5}"/>
            </a:ext>
          </a:extLst>
        </xdr:cNvPr>
        <xdr:cNvSpPr/>
      </xdr:nvSpPr>
      <xdr:spPr>
        <a:xfrm>
          <a:off x="14541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61505</xdr:rowOff>
    </xdr:from>
    <xdr:to>
      <xdr:col>81</xdr:col>
      <xdr:colOff>50800</xdr:colOff>
      <xdr:row>106</xdr:row>
      <xdr:rowOff>97427</xdr:rowOff>
    </xdr:to>
    <xdr:cxnSp macro="">
      <xdr:nvCxnSpPr>
        <xdr:cNvPr id="787" name="直線コネクタ 786">
          <a:extLst>
            <a:ext uri="{FF2B5EF4-FFF2-40B4-BE49-F238E27FC236}">
              <a16:creationId xmlns:a16="http://schemas.microsoft.com/office/drawing/2014/main" id="{77203038-BDA3-45F5-85C2-6405F5F15E46}"/>
            </a:ext>
          </a:extLst>
        </xdr:cNvPr>
        <xdr:cNvCxnSpPr/>
      </xdr:nvCxnSpPr>
      <xdr:spPr>
        <a:xfrm>
          <a:off x="14592300" y="1823520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154395</xdr:rowOff>
    </xdr:from>
    <xdr:to>
      <xdr:col>72</xdr:col>
      <xdr:colOff>38100</xdr:colOff>
      <xdr:row>106</xdr:row>
      <xdr:rowOff>84545</xdr:rowOff>
    </xdr:to>
    <xdr:sp macro="" textlink="">
      <xdr:nvSpPr>
        <xdr:cNvPr id="788" name="楕円 787">
          <a:extLst>
            <a:ext uri="{FF2B5EF4-FFF2-40B4-BE49-F238E27FC236}">
              <a16:creationId xmlns:a16="http://schemas.microsoft.com/office/drawing/2014/main" id="{207801E4-C1F7-46DD-9828-4A6301570D3D}"/>
            </a:ext>
          </a:extLst>
        </xdr:cNvPr>
        <xdr:cNvSpPr/>
      </xdr:nvSpPr>
      <xdr:spPr>
        <a:xfrm>
          <a:off x="13652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33745</xdr:rowOff>
    </xdr:from>
    <xdr:to>
      <xdr:col>76</xdr:col>
      <xdr:colOff>114300</xdr:colOff>
      <xdr:row>106</xdr:row>
      <xdr:rowOff>61505</xdr:rowOff>
    </xdr:to>
    <xdr:cxnSp macro="">
      <xdr:nvCxnSpPr>
        <xdr:cNvPr id="789" name="直線コネクタ 788">
          <a:extLst>
            <a:ext uri="{FF2B5EF4-FFF2-40B4-BE49-F238E27FC236}">
              <a16:creationId xmlns:a16="http://schemas.microsoft.com/office/drawing/2014/main" id="{988BC0A1-8252-4FBC-ADC1-DC4ECBF7DFA5}"/>
            </a:ext>
          </a:extLst>
        </xdr:cNvPr>
        <xdr:cNvCxnSpPr/>
      </xdr:nvCxnSpPr>
      <xdr:spPr>
        <a:xfrm>
          <a:off x="13703300" y="18207445"/>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167458</xdr:rowOff>
    </xdr:from>
    <xdr:to>
      <xdr:col>67</xdr:col>
      <xdr:colOff>101600</xdr:colOff>
      <xdr:row>106</xdr:row>
      <xdr:rowOff>97608</xdr:rowOff>
    </xdr:to>
    <xdr:sp macro="" textlink="">
      <xdr:nvSpPr>
        <xdr:cNvPr id="790" name="楕円 789">
          <a:extLst>
            <a:ext uri="{FF2B5EF4-FFF2-40B4-BE49-F238E27FC236}">
              <a16:creationId xmlns:a16="http://schemas.microsoft.com/office/drawing/2014/main" id="{AD09701A-A161-43B0-99A5-4D4D5E2DE177}"/>
            </a:ext>
          </a:extLst>
        </xdr:cNvPr>
        <xdr:cNvSpPr/>
      </xdr:nvSpPr>
      <xdr:spPr>
        <a:xfrm>
          <a:off x="12763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33745</xdr:rowOff>
    </xdr:from>
    <xdr:to>
      <xdr:col>71</xdr:col>
      <xdr:colOff>177800</xdr:colOff>
      <xdr:row>106</xdr:row>
      <xdr:rowOff>46808</xdr:rowOff>
    </xdr:to>
    <xdr:cxnSp macro="">
      <xdr:nvCxnSpPr>
        <xdr:cNvPr id="791" name="直線コネクタ 790">
          <a:extLst>
            <a:ext uri="{FF2B5EF4-FFF2-40B4-BE49-F238E27FC236}">
              <a16:creationId xmlns:a16="http://schemas.microsoft.com/office/drawing/2014/main" id="{0676A6F2-1EFE-4AC1-9629-AE9E6D47B792}"/>
            </a:ext>
          </a:extLst>
        </xdr:cNvPr>
        <xdr:cNvCxnSpPr/>
      </xdr:nvCxnSpPr>
      <xdr:spPr>
        <a:xfrm flipV="1">
          <a:off x="12814300" y="18207445"/>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146793</xdr:rowOff>
    </xdr:from>
    <xdr:ext cx="405111" cy="259045"/>
    <xdr:sp macro="" textlink="">
      <xdr:nvSpPr>
        <xdr:cNvPr id="792" name="n_1aveValue【公民館】&#10;有形固定資産減価償却率">
          <a:extLst>
            <a:ext uri="{FF2B5EF4-FFF2-40B4-BE49-F238E27FC236}">
              <a16:creationId xmlns:a16="http://schemas.microsoft.com/office/drawing/2014/main" id="{D9539652-844F-44E7-9B0F-969DDA231BBA}"/>
            </a:ext>
          </a:extLst>
        </xdr:cNvPr>
        <xdr:cNvSpPr txBox="1"/>
      </xdr:nvSpPr>
      <xdr:spPr>
        <a:xfrm>
          <a:off x="15266044" y="1797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793" name="n_2aveValue【公民館】&#10;有形固定資産減価償却率">
          <a:extLst>
            <a:ext uri="{FF2B5EF4-FFF2-40B4-BE49-F238E27FC236}">
              <a16:creationId xmlns:a16="http://schemas.microsoft.com/office/drawing/2014/main" id="{EF03A0E9-EE86-418C-9E29-211B0334D08A}"/>
            </a:ext>
          </a:extLst>
        </xdr:cNvPr>
        <xdr:cNvSpPr txBox="1"/>
      </xdr:nvSpPr>
      <xdr:spPr>
        <a:xfrm>
          <a:off x="143897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794" name="n_3aveValue【公民館】&#10;有形固定資産減価償却率">
          <a:extLst>
            <a:ext uri="{FF2B5EF4-FFF2-40B4-BE49-F238E27FC236}">
              <a16:creationId xmlns:a16="http://schemas.microsoft.com/office/drawing/2014/main" id="{EB68D01D-FBF1-48A8-BC57-53932A1ECDF4}"/>
            </a:ext>
          </a:extLst>
        </xdr:cNvPr>
        <xdr:cNvSpPr txBox="1"/>
      </xdr:nvSpPr>
      <xdr:spPr>
        <a:xfrm>
          <a:off x="13500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70048</xdr:rowOff>
    </xdr:from>
    <xdr:ext cx="405111" cy="259045"/>
    <xdr:sp macro="" textlink="">
      <xdr:nvSpPr>
        <xdr:cNvPr id="795" name="n_4aveValue【公民館】&#10;有形固定資産減価償却率">
          <a:extLst>
            <a:ext uri="{FF2B5EF4-FFF2-40B4-BE49-F238E27FC236}">
              <a16:creationId xmlns:a16="http://schemas.microsoft.com/office/drawing/2014/main" id="{E331EACD-D6ED-4383-A311-B39B364EE349}"/>
            </a:ext>
          </a:extLst>
        </xdr:cNvPr>
        <xdr:cNvSpPr txBox="1"/>
      </xdr:nvSpPr>
      <xdr:spPr>
        <a:xfrm>
          <a:off x="12611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139354</xdr:rowOff>
    </xdr:from>
    <xdr:ext cx="405111" cy="259045"/>
    <xdr:sp macro="" textlink="">
      <xdr:nvSpPr>
        <xdr:cNvPr id="796" name="n_1mainValue【公民館】&#10;有形固定資産減価償却率">
          <a:extLst>
            <a:ext uri="{FF2B5EF4-FFF2-40B4-BE49-F238E27FC236}">
              <a16:creationId xmlns:a16="http://schemas.microsoft.com/office/drawing/2014/main" id="{DB2B8657-6E6D-4F66-9B79-C5B3202FBB17}"/>
            </a:ext>
          </a:extLst>
        </xdr:cNvPr>
        <xdr:cNvSpPr txBox="1"/>
      </xdr:nvSpPr>
      <xdr:spPr>
        <a:xfrm>
          <a:off x="152660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103432</xdr:rowOff>
    </xdr:from>
    <xdr:ext cx="405111" cy="259045"/>
    <xdr:sp macro="" textlink="">
      <xdr:nvSpPr>
        <xdr:cNvPr id="797" name="n_2mainValue【公民館】&#10;有形固定資産減価償却率">
          <a:extLst>
            <a:ext uri="{FF2B5EF4-FFF2-40B4-BE49-F238E27FC236}">
              <a16:creationId xmlns:a16="http://schemas.microsoft.com/office/drawing/2014/main" id="{7A141C52-735E-4470-8CAC-4E781B7C8C90}"/>
            </a:ext>
          </a:extLst>
        </xdr:cNvPr>
        <xdr:cNvSpPr txBox="1"/>
      </xdr:nvSpPr>
      <xdr:spPr>
        <a:xfrm>
          <a:off x="143897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75672</xdr:rowOff>
    </xdr:from>
    <xdr:ext cx="405111" cy="259045"/>
    <xdr:sp macro="" textlink="">
      <xdr:nvSpPr>
        <xdr:cNvPr id="798" name="n_3mainValue【公民館】&#10;有形固定資産減価償却率">
          <a:extLst>
            <a:ext uri="{FF2B5EF4-FFF2-40B4-BE49-F238E27FC236}">
              <a16:creationId xmlns:a16="http://schemas.microsoft.com/office/drawing/2014/main" id="{633BDAE9-5F26-477C-A486-BB3AAB28459A}"/>
            </a:ext>
          </a:extLst>
        </xdr:cNvPr>
        <xdr:cNvSpPr txBox="1"/>
      </xdr:nvSpPr>
      <xdr:spPr>
        <a:xfrm>
          <a:off x="135007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88735</xdr:rowOff>
    </xdr:from>
    <xdr:ext cx="405111" cy="259045"/>
    <xdr:sp macro="" textlink="">
      <xdr:nvSpPr>
        <xdr:cNvPr id="799" name="n_4mainValue【公民館】&#10;有形固定資産減価償却率">
          <a:extLst>
            <a:ext uri="{FF2B5EF4-FFF2-40B4-BE49-F238E27FC236}">
              <a16:creationId xmlns:a16="http://schemas.microsoft.com/office/drawing/2014/main" id="{3B603BC2-726A-45A0-86E7-BD20D5BAC541}"/>
            </a:ext>
          </a:extLst>
        </xdr:cNvPr>
        <xdr:cNvSpPr txBox="1"/>
      </xdr:nvSpPr>
      <xdr:spPr>
        <a:xfrm>
          <a:off x="12611744"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C9B5B91F-25D9-4E1D-8F10-CBE421A5FE1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7D0A36CF-3FBE-497A-8439-63ACACC06C2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D2937420-FBDC-4C94-A9E4-4B4AA1CA8F4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E0E71E46-A71F-4658-AC12-59A70D96BBB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7C34119A-0E9D-4141-82C7-16E31A4C359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14C192C7-3099-46C8-AC93-6FC23EB9EDB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CC80CD24-E079-4C67-B7C4-8AC2B4432CA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81C15C68-C7FF-4A72-92EF-B6510AD1B7F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F8379D00-493C-4F14-9DD8-19DCDCF2CE3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F80B307B-8CA4-461A-90E3-468F8B47AED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10" name="直線コネクタ 809">
          <a:extLst>
            <a:ext uri="{FF2B5EF4-FFF2-40B4-BE49-F238E27FC236}">
              <a16:creationId xmlns:a16="http://schemas.microsoft.com/office/drawing/2014/main" id="{A607329D-0F2A-45B3-8222-14AE4A38E0E2}"/>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1" name="テキスト ボックス 810">
          <a:extLst>
            <a:ext uri="{FF2B5EF4-FFF2-40B4-BE49-F238E27FC236}">
              <a16:creationId xmlns:a16="http://schemas.microsoft.com/office/drawing/2014/main" id="{449FBF97-8AF1-4F8A-84ED-EA70AA5D79F5}"/>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4FC60A94-37A9-4E79-9016-E973118599F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2929FCF5-CB83-4BD4-B3A2-37E4D1D42D4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4" name="直線コネクタ 813">
          <a:extLst>
            <a:ext uri="{FF2B5EF4-FFF2-40B4-BE49-F238E27FC236}">
              <a16:creationId xmlns:a16="http://schemas.microsoft.com/office/drawing/2014/main" id="{D5F00589-2F94-4DA3-9806-264E020E1492}"/>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5" name="テキスト ボックス 814">
          <a:extLst>
            <a:ext uri="{FF2B5EF4-FFF2-40B4-BE49-F238E27FC236}">
              <a16:creationId xmlns:a16="http://schemas.microsoft.com/office/drawing/2014/main" id="{3DBD20CC-B4EE-43DF-9F34-F8B7586239B7}"/>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054F2DF6-63FA-46AF-9B68-D299D7D14CE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22243613-A136-4019-8FB4-28C2A45E09E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4B52F95A-9BAA-49A5-A4F7-F8E24F7887E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819" name="直線コネクタ 818">
          <a:extLst>
            <a:ext uri="{FF2B5EF4-FFF2-40B4-BE49-F238E27FC236}">
              <a16:creationId xmlns:a16="http://schemas.microsoft.com/office/drawing/2014/main" id="{80FF7F08-DB54-4948-BAD1-16CDEAF101F7}"/>
            </a:ext>
          </a:extLst>
        </xdr:cNvPr>
        <xdr:cNvCxnSpPr/>
      </xdr:nvCxnSpPr>
      <xdr:spPr>
        <a:xfrm flipV="1">
          <a:off x="22160864" y="17246346"/>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820" name="【公民館】&#10;一人当たり面積最小値テキスト">
          <a:extLst>
            <a:ext uri="{FF2B5EF4-FFF2-40B4-BE49-F238E27FC236}">
              <a16:creationId xmlns:a16="http://schemas.microsoft.com/office/drawing/2014/main" id="{E5F8B97E-0E64-414B-B532-C0F4690F0B5A}"/>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821" name="直線コネクタ 820">
          <a:extLst>
            <a:ext uri="{FF2B5EF4-FFF2-40B4-BE49-F238E27FC236}">
              <a16:creationId xmlns:a16="http://schemas.microsoft.com/office/drawing/2014/main" id="{48A277E1-A180-47EB-819B-4616AF6CF604}"/>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822" name="【公民館】&#10;一人当たり面積最大値テキスト">
          <a:extLst>
            <a:ext uri="{FF2B5EF4-FFF2-40B4-BE49-F238E27FC236}">
              <a16:creationId xmlns:a16="http://schemas.microsoft.com/office/drawing/2014/main" id="{DC679C25-D652-44AD-B4BD-1DAD159A3DAE}"/>
            </a:ext>
          </a:extLst>
        </xdr:cNvPr>
        <xdr:cNvSpPr txBox="1"/>
      </xdr:nvSpPr>
      <xdr:spPr>
        <a:xfrm>
          <a:off x="22199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823" name="直線コネクタ 822">
          <a:extLst>
            <a:ext uri="{FF2B5EF4-FFF2-40B4-BE49-F238E27FC236}">
              <a16:creationId xmlns:a16="http://schemas.microsoft.com/office/drawing/2014/main" id="{FA40554B-339C-4909-B564-14A497C6FEB4}"/>
            </a:ext>
          </a:extLst>
        </xdr:cNvPr>
        <xdr:cNvCxnSpPr/>
      </xdr:nvCxnSpPr>
      <xdr:spPr>
        <a:xfrm>
          <a:off x="22072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119270</xdr:rowOff>
    </xdr:from>
    <xdr:ext cx="469744" cy="259045"/>
    <xdr:sp macro="" textlink="">
      <xdr:nvSpPr>
        <xdr:cNvPr id="824" name="【公民館】&#10;一人当たり面積平均値テキスト">
          <a:extLst>
            <a:ext uri="{FF2B5EF4-FFF2-40B4-BE49-F238E27FC236}">
              <a16:creationId xmlns:a16="http://schemas.microsoft.com/office/drawing/2014/main" id="{ADB97817-B149-4740-812C-93A759CDBAE7}"/>
            </a:ext>
          </a:extLst>
        </xdr:cNvPr>
        <xdr:cNvSpPr txBox="1"/>
      </xdr:nvSpPr>
      <xdr:spPr>
        <a:xfrm>
          <a:off x="22199600" y="18121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825" name="フローチャート: 判断 824">
          <a:extLst>
            <a:ext uri="{FF2B5EF4-FFF2-40B4-BE49-F238E27FC236}">
              <a16:creationId xmlns:a16="http://schemas.microsoft.com/office/drawing/2014/main" id="{C4090616-01F7-46D6-9F2E-3C78AC396875}"/>
            </a:ext>
          </a:extLst>
        </xdr:cNvPr>
        <xdr:cNvSpPr/>
      </xdr:nvSpPr>
      <xdr:spPr>
        <a:xfrm>
          <a:off x="22110700" y="1814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826" name="フローチャート: 判断 825">
          <a:extLst>
            <a:ext uri="{FF2B5EF4-FFF2-40B4-BE49-F238E27FC236}">
              <a16:creationId xmlns:a16="http://schemas.microsoft.com/office/drawing/2014/main" id="{08B5287B-C6C4-4022-8F67-0C56C307F0E7}"/>
            </a:ext>
          </a:extLst>
        </xdr:cNvPr>
        <xdr:cNvSpPr/>
      </xdr:nvSpPr>
      <xdr:spPr>
        <a:xfrm>
          <a:off x="212725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827" name="フローチャート: 判断 826">
          <a:extLst>
            <a:ext uri="{FF2B5EF4-FFF2-40B4-BE49-F238E27FC236}">
              <a16:creationId xmlns:a16="http://schemas.microsoft.com/office/drawing/2014/main" id="{A92A2CC0-82A2-4A24-BB8B-1CCE199A7AE7}"/>
            </a:ext>
          </a:extLst>
        </xdr:cNvPr>
        <xdr:cNvSpPr/>
      </xdr:nvSpPr>
      <xdr:spPr>
        <a:xfrm>
          <a:off x="20383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828" name="フローチャート: 判断 827">
          <a:extLst>
            <a:ext uri="{FF2B5EF4-FFF2-40B4-BE49-F238E27FC236}">
              <a16:creationId xmlns:a16="http://schemas.microsoft.com/office/drawing/2014/main" id="{13BA5E71-5981-4A05-A90E-0001DF91EC66}"/>
            </a:ext>
          </a:extLst>
        </xdr:cNvPr>
        <xdr:cNvSpPr/>
      </xdr:nvSpPr>
      <xdr:spPr>
        <a:xfrm>
          <a:off x="19494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829" name="フローチャート: 判断 828">
          <a:extLst>
            <a:ext uri="{FF2B5EF4-FFF2-40B4-BE49-F238E27FC236}">
              <a16:creationId xmlns:a16="http://schemas.microsoft.com/office/drawing/2014/main" id="{24A19FA0-90FA-41CB-85B5-092F979F56A4}"/>
            </a:ext>
          </a:extLst>
        </xdr:cNvPr>
        <xdr:cNvSpPr/>
      </xdr:nvSpPr>
      <xdr:spPr>
        <a:xfrm>
          <a:off x="18605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D820402E-77B4-49A5-A976-45930222D04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CBE9CAB1-BFF6-4E32-BBBB-5623B1CBC9B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B0645953-B7AC-4E2B-81B0-1893F1D8023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1D67406B-A5F8-4445-931C-4D291222E7F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BECCECBB-7CFF-4321-9328-D07221AB928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9398</xdr:rowOff>
    </xdr:from>
    <xdr:to>
      <xdr:col>116</xdr:col>
      <xdr:colOff>114300</xdr:colOff>
      <xdr:row>103</xdr:row>
      <xdr:rowOff>110998</xdr:rowOff>
    </xdr:to>
    <xdr:sp macro="" textlink="">
      <xdr:nvSpPr>
        <xdr:cNvPr id="835" name="楕円 834">
          <a:extLst>
            <a:ext uri="{FF2B5EF4-FFF2-40B4-BE49-F238E27FC236}">
              <a16:creationId xmlns:a16="http://schemas.microsoft.com/office/drawing/2014/main" id="{18C2EE45-39DC-4910-8EB2-CD7241A7CA86}"/>
            </a:ext>
          </a:extLst>
        </xdr:cNvPr>
        <xdr:cNvSpPr/>
      </xdr:nvSpPr>
      <xdr:spPr>
        <a:xfrm>
          <a:off x="22110700" y="1766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32275</xdr:rowOff>
    </xdr:from>
    <xdr:ext cx="469744" cy="259045"/>
    <xdr:sp macro="" textlink="">
      <xdr:nvSpPr>
        <xdr:cNvPr id="836" name="【公民館】&#10;一人当たり面積該当値テキスト">
          <a:extLst>
            <a:ext uri="{FF2B5EF4-FFF2-40B4-BE49-F238E27FC236}">
              <a16:creationId xmlns:a16="http://schemas.microsoft.com/office/drawing/2014/main" id="{7611D87C-1894-4CD2-A18B-024071D9A167}"/>
            </a:ext>
          </a:extLst>
        </xdr:cNvPr>
        <xdr:cNvSpPr txBox="1"/>
      </xdr:nvSpPr>
      <xdr:spPr>
        <a:xfrm>
          <a:off x="22199600" y="1752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39688</xdr:rowOff>
    </xdr:from>
    <xdr:to>
      <xdr:col>112</xdr:col>
      <xdr:colOff>38100</xdr:colOff>
      <xdr:row>103</xdr:row>
      <xdr:rowOff>141288</xdr:rowOff>
    </xdr:to>
    <xdr:sp macro="" textlink="">
      <xdr:nvSpPr>
        <xdr:cNvPr id="837" name="楕円 836">
          <a:extLst>
            <a:ext uri="{FF2B5EF4-FFF2-40B4-BE49-F238E27FC236}">
              <a16:creationId xmlns:a16="http://schemas.microsoft.com/office/drawing/2014/main" id="{967E28D5-C61E-4816-B868-3229F1D3261A}"/>
            </a:ext>
          </a:extLst>
        </xdr:cNvPr>
        <xdr:cNvSpPr/>
      </xdr:nvSpPr>
      <xdr:spPr>
        <a:xfrm>
          <a:off x="21272500" y="1769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60198</xdr:rowOff>
    </xdr:from>
    <xdr:to>
      <xdr:col>116</xdr:col>
      <xdr:colOff>63500</xdr:colOff>
      <xdr:row>103</xdr:row>
      <xdr:rowOff>90488</xdr:rowOff>
    </xdr:to>
    <xdr:cxnSp macro="">
      <xdr:nvCxnSpPr>
        <xdr:cNvPr id="838" name="直線コネクタ 837">
          <a:extLst>
            <a:ext uri="{FF2B5EF4-FFF2-40B4-BE49-F238E27FC236}">
              <a16:creationId xmlns:a16="http://schemas.microsoft.com/office/drawing/2014/main" id="{8362F63B-2527-4BF4-BF43-98A0FFBE8262}"/>
            </a:ext>
          </a:extLst>
        </xdr:cNvPr>
        <xdr:cNvCxnSpPr/>
      </xdr:nvCxnSpPr>
      <xdr:spPr>
        <a:xfrm flipV="1">
          <a:off x="21323300" y="17719548"/>
          <a:ext cx="8382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64263</xdr:rowOff>
    </xdr:from>
    <xdr:to>
      <xdr:col>107</xdr:col>
      <xdr:colOff>101600</xdr:colOff>
      <xdr:row>103</xdr:row>
      <xdr:rowOff>165863</xdr:rowOff>
    </xdr:to>
    <xdr:sp macro="" textlink="">
      <xdr:nvSpPr>
        <xdr:cNvPr id="839" name="楕円 838">
          <a:extLst>
            <a:ext uri="{FF2B5EF4-FFF2-40B4-BE49-F238E27FC236}">
              <a16:creationId xmlns:a16="http://schemas.microsoft.com/office/drawing/2014/main" id="{87BFF378-FB26-47EB-A83B-3941CBC4EEDF}"/>
            </a:ext>
          </a:extLst>
        </xdr:cNvPr>
        <xdr:cNvSpPr/>
      </xdr:nvSpPr>
      <xdr:spPr>
        <a:xfrm>
          <a:off x="20383500" y="177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90488</xdr:rowOff>
    </xdr:from>
    <xdr:to>
      <xdr:col>111</xdr:col>
      <xdr:colOff>177800</xdr:colOff>
      <xdr:row>103</xdr:row>
      <xdr:rowOff>115063</xdr:rowOff>
    </xdr:to>
    <xdr:cxnSp macro="">
      <xdr:nvCxnSpPr>
        <xdr:cNvPr id="840" name="直線コネクタ 839">
          <a:extLst>
            <a:ext uri="{FF2B5EF4-FFF2-40B4-BE49-F238E27FC236}">
              <a16:creationId xmlns:a16="http://schemas.microsoft.com/office/drawing/2014/main" id="{2132A869-D798-4900-822F-FC5930C4DCDE}"/>
            </a:ext>
          </a:extLst>
        </xdr:cNvPr>
        <xdr:cNvCxnSpPr/>
      </xdr:nvCxnSpPr>
      <xdr:spPr>
        <a:xfrm flipV="1">
          <a:off x="20434300" y="17749838"/>
          <a:ext cx="8890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81407</xdr:rowOff>
    </xdr:from>
    <xdr:to>
      <xdr:col>102</xdr:col>
      <xdr:colOff>165100</xdr:colOff>
      <xdr:row>104</xdr:row>
      <xdr:rowOff>11557</xdr:rowOff>
    </xdr:to>
    <xdr:sp macro="" textlink="">
      <xdr:nvSpPr>
        <xdr:cNvPr id="841" name="楕円 840">
          <a:extLst>
            <a:ext uri="{FF2B5EF4-FFF2-40B4-BE49-F238E27FC236}">
              <a16:creationId xmlns:a16="http://schemas.microsoft.com/office/drawing/2014/main" id="{F23A43B5-5CC2-4CA9-9D85-ADF7AB743B2E}"/>
            </a:ext>
          </a:extLst>
        </xdr:cNvPr>
        <xdr:cNvSpPr/>
      </xdr:nvSpPr>
      <xdr:spPr>
        <a:xfrm>
          <a:off x="19494500" y="1774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115063</xdr:rowOff>
    </xdr:from>
    <xdr:to>
      <xdr:col>107</xdr:col>
      <xdr:colOff>50800</xdr:colOff>
      <xdr:row>103</xdr:row>
      <xdr:rowOff>132207</xdr:rowOff>
    </xdr:to>
    <xdr:cxnSp macro="">
      <xdr:nvCxnSpPr>
        <xdr:cNvPr id="842" name="直線コネクタ 841">
          <a:extLst>
            <a:ext uri="{FF2B5EF4-FFF2-40B4-BE49-F238E27FC236}">
              <a16:creationId xmlns:a16="http://schemas.microsoft.com/office/drawing/2014/main" id="{9A217CBC-8AE4-4F60-A553-A75B37F9B4B3}"/>
            </a:ext>
          </a:extLst>
        </xdr:cNvPr>
        <xdr:cNvCxnSpPr/>
      </xdr:nvCxnSpPr>
      <xdr:spPr>
        <a:xfrm flipV="1">
          <a:off x="19545300" y="17774413"/>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97980</xdr:rowOff>
    </xdr:from>
    <xdr:to>
      <xdr:col>98</xdr:col>
      <xdr:colOff>38100</xdr:colOff>
      <xdr:row>104</xdr:row>
      <xdr:rowOff>28130</xdr:rowOff>
    </xdr:to>
    <xdr:sp macro="" textlink="">
      <xdr:nvSpPr>
        <xdr:cNvPr id="843" name="楕円 842">
          <a:extLst>
            <a:ext uri="{FF2B5EF4-FFF2-40B4-BE49-F238E27FC236}">
              <a16:creationId xmlns:a16="http://schemas.microsoft.com/office/drawing/2014/main" id="{09FAF88C-0FEC-4B37-93C8-E616223AB434}"/>
            </a:ext>
          </a:extLst>
        </xdr:cNvPr>
        <xdr:cNvSpPr/>
      </xdr:nvSpPr>
      <xdr:spPr>
        <a:xfrm>
          <a:off x="18605500" y="1775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132207</xdr:rowOff>
    </xdr:from>
    <xdr:to>
      <xdr:col>102</xdr:col>
      <xdr:colOff>114300</xdr:colOff>
      <xdr:row>103</xdr:row>
      <xdr:rowOff>148780</xdr:rowOff>
    </xdr:to>
    <xdr:cxnSp macro="">
      <xdr:nvCxnSpPr>
        <xdr:cNvPr id="844" name="直線コネクタ 843">
          <a:extLst>
            <a:ext uri="{FF2B5EF4-FFF2-40B4-BE49-F238E27FC236}">
              <a16:creationId xmlns:a16="http://schemas.microsoft.com/office/drawing/2014/main" id="{D517F151-2C5C-4BD1-AC78-5349B0DE3F61}"/>
            </a:ext>
          </a:extLst>
        </xdr:cNvPr>
        <xdr:cNvCxnSpPr/>
      </xdr:nvCxnSpPr>
      <xdr:spPr>
        <a:xfrm flipV="1">
          <a:off x="18656300" y="17791557"/>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61549</xdr:rowOff>
    </xdr:from>
    <xdr:ext cx="469744" cy="259045"/>
    <xdr:sp macro="" textlink="">
      <xdr:nvSpPr>
        <xdr:cNvPr id="845" name="n_1aveValue【公民館】&#10;一人当たり面積">
          <a:extLst>
            <a:ext uri="{FF2B5EF4-FFF2-40B4-BE49-F238E27FC236}">
              <a16:creationId xmlns:a16="http://schemas.microsoft.com/office/drawing/2014/main" id="{20A5B0D7-50BB-45A5-B2D4-CAF7C93A5846}"/>
            </a:ext>
          </a:extLst>
        </xdr:cNvPr>
        <xdr:cNvSpPr txBox="1"/>
      </xdr:nvSpPr>
      <xdr:spPr>
        <a:xfrm>
          <a:off x="21075727" y="18235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46690</xdr:rowOff>
    </xdr:from>
    <xdr:ext cx="469744" cy="259045"/>
    <xdr:sp macro="" textlink="">
      <xdr:nvSpPr>
        <xdr:cNvPr id="846" name="n_2aveValue【公民館】&#10;一人当たり面積">
          <a:extLst>
            <a:ext uri="{FF2B5EF4-FFF2-40B4-BE49-F238E27FC236}">
              <a16:creationId xmlns:a16="http://schemas.microsoft.com/office/drawing/2014/main" id="{870874B0-485D-497D-8A02-1AD66CBFAA67}"/>
            </a:ext>
          </a:extLst>
        </xdr:cNvPr>
        <xdr:cNvSpPr txBox="1"/>
      </xdr:nvSpPr>
      <xdr:spPr>
        <a:xfrm>
          <a:off x="20199427" y="1822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57548</xdr:rowOff>
    </xdr:from>
    <xdr:ext cx="469744" cy="259045"/>
    <xdr:sp macro="" textlink="">
      <xdr:nvSpPr>
        <xdr:cNvPr id="847" name="n_3aveValue【公民館】&#10;一人当たり面積">
          <a:extLst>
            <a:ext uri="{FF2B5EF4-FFF2-40B4-BE49-F238E27FC236}">
              <a16:creationId xmlns:a16="http://schemas.microsoft.com/office/drawing/2014/main" id="{A63473B9-DAB7-4222-8927-AA4BCF42C340}"/>
            </a:ext>
          </a:extLst>
        </xdr:cNvPr>
        <xdr:cNvSpPr txBox="1"/>
      </xdr:nvSpPr>
      <xdr:spPr>
        <a:xfrm>
          <a:off x="19310427" y="182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51833</xdr:rowOff>
    </xdr:from>
    <xdr:ext cx="469744" cy="259045"/>
    <xdr:sp macro="" textlink="">
      <xdr:nvSpPr>
        <xdr:cNvPr id="848" name="n_4aveValue【公民館】&#10;一人当たり面積">
          <a:extLst>
            <a:ext uri="{FF2B5EF4-FFF2-40B4-BE49-F238E27FC236}">
              <a16:creationId xmlns:a16="http://schemas.microsoft.com/office/drawing/2014/main" id="{8BB95F7D-6A8E-4B24-A85D-5C7CC889EC0A}"/>
            </a:ext>
          </a:extLst>
        </xdr:cNvPr>
        <xdr:cNvSpPr txBox="1"/>
      </xdr:nvSpPr>
      <xdr:spPr>
        <a:xfrm>
          <a:off x="18421427" y="1822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157815</xdr:rowOff>
    </xdr:from>
    <xdr:ext cx="469744" cy="259045"/>
    <xdr:sp macro="" textlink="">
      <xdr:nvSpPr>
        <xdr:cNvPr id="849" name="n_1mainValue【公民館】&#10;一人当たり面積">
          <a:extLst>
            <a:ext uri="{FF2B5EF4-FFF2-40B4-BE49-F238E27FC236}">
              <a16:creationId xmlns:a16="http://schemas.microsoft.com/office/drawing/2014/main" id="{0EA3F20D-4058-4BA4-A871-EC15680D32D4}"/>
            </a:ext>
          </a:extLst>
        </xdr:cNvPr>
        <xdr:cNvSpPr txBox="1"/>
      </xdr:nvSpPr>
      <xdr:spPr>
        <a:xfrm>
          <a:off x="21075727" y="17474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10940</xdr:rowOff>
    </xdr:from>
    <xdr:ext cx="469744" cy="259045"/>
    <xdr:sp macro="" textlink="">
      <xdr:nvSpPr>
        <xdr:cNvPr id="850" name="n_2mainValue【公民館】&#10;一人当たり面積">
          <a:extLst>
            <a:ext uri="{FF2B5EF4-FFF2-40B4-BE49-F238E27FC236}">
              <a16:creationId xmlns:a16="http://schemas.microsoft.com/office/drawing/2014/main" id="{416F9F7F-522F-41D0-A356-07117BB12F11}"/>
            </a:ext>
          </a:extLst>
        </xdr:cNvPr>
        <xdr:cNvSpPr txBox="1"/>
      </xdr:nvSpPr>
      <xdr:spPr>
        <a:xfrm>
          <a:off x="20199427" y="1749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28084</xdr:rowOff>
    </xdr:from>
    <xdr:ext cx="469744" cy="259045"/>
    <xdr:sp macro="" textlink="">
      <xdr:nvSpPr>
        <xdr:cNvPr id="851" name="n_3mainValue【公民館】&#10;一人当たり面積">
          <a:extLst>
            <a:ext uri="{FF2B5EF4-FFF2-40B4-BE49-F238E27FC236}">
              <a16:creationId xmlns:a16="http://schemas.microsoft.com/office/drawing/2014/main" id="{48B2C50E-3243-4AC9-A854-45395223A991}"/>
            </a:ext>
          </a:extLst>
        </xdr:cNvPr>
        <xdr:cNvSpPr txBox="1"/>
      </xdr:nvSpPr>
      <xdr:spPr>
        <a:xfrm>
          <a:off x="19310427" y="1751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44657</xdr:rowOff>
    </xdr:from>
    <xdr:ext cx="469744" cy="259045"/>
    <xdr:sp macro="" textlink="">
      <xdr:nvSpPr>
        <xdr:cNvPr id="852" name="n_4mainValue【公民館】&#10;一人当たり面積">
          <a:extLst>
            <a:ext uri="{FF2B5EF4-FFF2-40B4-BE49-F238E27FC236}">
              <a16:creationId xmlns:a16="http://schemas.microsoft.com/office/drawing/2014/main" id="{96D87D3E-EE61-4167-A61A-428FFE92D0AE}"/>
            </a:ext>
          </a:extLst>
        </xdr:cNvPr>
        <xdr:cNvSpPr txBox="1"/>
      </xdr:nvSpPr>
      <xdr:spPr>
        <a:xfrm>
          <a:off x="18421427" y="1753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DFDBF37E-D713-4D73-940A-32E6AE0FFB2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84B826CC-1B37-4298-901E-E69CC2B0130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A9B6202B-FE3F-41BE-936C-9E0C2D78931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橋りょう・トンネルにおいてはトンネルの取得価格が高く、施設も新しいため減価償却率が類似団体等と比較して低い数値となっている。</a:t>
          </a:r>
        </a:p>
        <a:p>
          <a:r>
            <a:rPr kumimoji="1" lang="ja-JP" altLang="en-US" sz="1300">
              <a:latin typeface="ＭＳ Ｐゴシック" panose="020B0600070205080204" pitchFamily="50" charset="-128"/>
              <a:ea typeface="ＭＳ Ｐゴシック" panose="020B0600070205080204" pitchFamily="50" charset="-128"/>
            </a:rPr>
            <a:t>港湾・漁港においては長寿命化計画のもと、施設の更新整備行っていることから、有形固定資産減価償却率は類似団体よりも低く推移しており、一人当たりの有形固定資産額においては令和３年度末に港湾整備事業特別会計を廃止したことに伴い数値が上昇している。</a:t>
          </a:r>
        </a:p>
        <a:p>
          <a:r>
            <a:rPr kumimoji="1" lang="ja-JP" altLang="en-US" sz="1300">
              <a:latin typeface="ＭＳ Ｐゴシック" panose="020B0600070205080204" pitchFamily="50" charset="-128"/>
              <a:ea typeface="ＭＳ Ｐゴシック" panose="020B0600070205080204" pitchFamily="50" charset="-128"/>
            </a:rPr>
            <a:t>公民館の一人当たり面積においては人口減少が進んでおり、半島特有の地形的条件による施設数により類似団体等と比較して高い数値となっている。</a:t>
          </a:r>
        </a:p>
        <a:p>
          <a:r>
            <a:rPr kumimoji="1" lang="ja-JP" altLang="en-US" sz="1300">
              <a:latin typeface="ＭＳ Ｐゴシック" panose="020B0600070205080204" pitchFamily="50" charset="-128"/>
              <a:ea typeface="ＭＳ Ｐゴシック" panose="020B0600070205080204" pitchFamily="50" charset="-128"/>
            </a:rPr>
            <a:t>半島特有の地形的条件、人口減少等を考慮しつつ、施設の統廃合を含め</a:t>
          </a:r>
          <a:r>
            <a:rPr kumimoji="1" lang="en-US" altLang="ja-JP" sz="1300">
              <a:latin typeface="ＭＳ Ｐゴシック" panose="020B0600070205080204" pitchFamily="50" charset="-128"/>
              <a:ea typeface="ＭＳ Ｐゴシック" panose="020B0600070205080204" pitchFamily="50" charset="-128"/>
            </a:rPr>
            <a:t>R7</a:t>
          </a:r>
          <a:r>
            <a:rPr kumimoji="1" lang="ja-JP" altLang="en-US" sz="1300">
              <a:latin typeface="ＭＳ Ｐゴシック" panose="020B0600070205080204" pitchFamily="50" charset="-128"/>
              <a:ea typeface="ＭＳ Ｐゴシック" panose="020B0600070205080204" pitchFamily="50" charset="-128"/>
            </a:rPr>
            <a:t>年度作成する第三次伊方町総合計画及び公共施設等総合管理計画により、計画的に更新等を実施していく。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F3799C9-F5DE-4733-9159-BA61E58AC6E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A20D2EE-78A2-4BAB-BF55-4F1C0DF88B2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ABB6BB5-5708-47BD-AE0B-B87A464C508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541D8BD-0740-4D78-B4F9-2FF53C61DB9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B487B2B-274C-4321-BF77-A6243ECBB3A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C9EC780-EE3E-4365-AE20-D92AD03A80E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FFDC6CA-7A82-462E-ACF8-51D17557448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449FF28-33E9-4C9A-BED3-DFC748F0DF5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D38ED4A-A38F-4651-A579-5D495A661E3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E515962-EFE9-4697-8C4B-372CF93465C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8,062
7,977
93.83
12,181,962
11,567,519
300,582
5,513,543
7,561,291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18C7F17-9AFF-4CD2-BCE6-1F17EE2D952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38ED614-C721-4228-9C3D-717328EBDC3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DF74474-D5DB-4094-A9AB-C0274E1958D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0382605-B35B-4737-86FA-9CF0A4198B4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3A893F3-EFFB-47F0-9A2A-99DB8CEBF41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501CBD8-3718-48D4-9AFF-695820F708B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BD1B181-C075-44D4-A080-0A05D2549AC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146DCEB-3C77-4F3E-9ABD-696CC433FFC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C17FDD2-C3A5-47F6-999B-105D5BDBEEF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6DA6049-EE02-463C-99E4-29294D0C96F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E1662B6-97A2-4D30-BD4D-7AC2782FB7F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2B2AB54-D143-420E-AC24-18A272F8BFF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BF5D244-A7F4-448B-AA8A-5C0687B8DEA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B9CB593-3D0C-4237-8242-527802E9BC7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2D6CD84-8B3D-4FFD-8D51-E5545A471B6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C2B12EA-7DC8-48B8-AEE0-F40C9B4F8A0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30B0B5C-CE0C-47F9-819C-4C35823ADE7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AD6F8F8-0DE1-45ED-853B-D7F8B26F0AF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DD78FD0-FC01-4E10-BD30-3B143F12FB5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776D546-E9AC-4733-8A1D-4C74AE16702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179537F-6B73-4622-9939-2CEDCF3657F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2933923-B92B-44B9-B825-E34FD99589D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62CB79B-E460-4540-86A6-BB6A32CE650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C65AB95-BDB5-460C-8C14-F50B36F32D6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3C9EB12-4418-4C25-BB71-820C6AA8C52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3DE5AA2-CCB1-44C8-97D8-3D381C4A435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D7B664E-E42D-4C36-A832-6D4AD2CD051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3C2FD10-1183-4969-B525-51BDF8E58E7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3140FF9-3256-421D-862A-B9F342AE3C4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B9AC60C-CEA5-455A-85EB-A5DB2FFB621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263214B7-56CD-47CE-8F59-6BFAABB902B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6DD4D4D-5B23-4EEE-9615-5D58F0E80EF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C50AFEA-00A2-4A9D-8BF2-27DA67FEB2F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144D3CE1-4AA9-4DDB-A7C3-BDA271B9613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C28B3A8-FAA1-49CF-91AA-FC1AC2ABAD6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572354D4-F60B-4B95-AB88-481FF7A210F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59FEB569-7CAA-47AF-8003-6585F1CEE3C8}"/>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EC2B49A-C4CE-4F94-9CE2-2E37FC08C2A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2AB76EAC-CE95-44BF-929C-9798FCBD030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97E6A8B6-A805-4E27-89DA-259AC21AC01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2878930-3AA7-46A6-86B8-E18CF3B94CD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0C7617F-F09F-4074-A147-927333570EF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B1D09B7-40F3-4F60-8058-A11DB27C0AD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E1CDC631-37D6-45B6-A130-8124AA7E1B6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80F78D8-13CE-4FEB-91A4-25CE0E040D7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C346EB53-3AAA-474D-822A-3629391AAB2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6FAF6436-92C5-447F-A28E-73C655AE6A6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F4F2B7AD-37F2-4D99-AB3E-B0640EF00B7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F93C9872-DF4B-4913-80AF-B59BCBD1742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19693C26-6F3E-4150-A1AC-458F5F154AA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D9E9EE0A-9033-4F53-8A71-19C62CEFBD7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CA9F0CD3-8E35-4A76-9F3A-5BF759E53AB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550D0D64-9879-424D-A534-08BEC6BE05F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76CACF5B-7021-40AF-A8A9-25B909E48AF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DF58794A-84A8-4B5B-9C87-74090BCE4CF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69BCF496-EF0D-48A0-98CD-72C79843CE9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F13827DC-02BC-4B79-950D-BDEDC04D9F6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3B743342-3BC2-470B-824C-33A5CF14034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7314BF62-781F-46FF-9BAB-D42BBE9A47C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6751E6B-B2FD-4478-8A79-390B3CA3262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D35034CD-4422-4C71-B42A-1149F64AD78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407BE9AE-09FD-46D1-BB8D-30F7A6B35D38}"/>
            </a:ext>
          </a:extLst>
        </xdr:cNvPr>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F2626B8F-6BA1-4D1A-8B79-1A0E716AA4B2}"/>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96F5600E-CB72-43A3-BF43-959FD862A75C}"/>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BE3CD118-3EA7-41D8-9757-E9C0CB09E12A}"/>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77" name="直線コネクタ 76">
          <a:extLst>
            <a:ext uri="{FF2B5EF4-FFF2-40B4-BE49-F238E27FC236}">
              <a16:creationId xmlns:a16="http://schemas.microsoft.com/office/drawing/2014/main" id="{AC518B96-A0D0-4AF3-9721-88712DD32BFE}"/>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93362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E30E63BE-D72F-4646-B2B9-7BA718115AD8}"/>
            </a:ext>
          </a:extLst>
        </xdr:cNvPr>
        <xdr:cNvSpPr txBox="1"/>
      </xdr:nvSpPr>
      <xdr:spPr>
        <a:xfrm>
          <a:off x="4673600" y="10380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79" name="フローチャート: 判断 78">
          <a:extLst>
            <a:ext uri="{FF2B5EF4-FFF2-40B4-BE49-F238E27FC236}">
              <a16:creationId xmlns:a16="http://schemas.microsoft.com/office/drawing/2014/main" id="{3E15B8C0-A47B-4110-BD5E-28AAF57148B9}"/>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80" name="フローチャート: 判断 79">
          <a:extLst>
            <a:ext uri="{FF2B5EF4-FFF2-40B4-BE49-F238E27FC236}">
              <a16:creationId xmlns:a16="http://schemas.microsoft.com/office/drawing/2014/main" id="{A6936AF2-499B-47C0-944E-840DC6F43C31}"/>
            </a:ext>
          </a:extLst>
        </xdr:cNvPr>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81" name="フローチャート: 判断 80">
          <a:extLst>
            <a:ext uri="{FF2B5EF4-FFF2-40B4-BE49-F238E27FC236}">
              <a16:creationId xmlns:a16="http://schemas.microsoft.com/office/drawing/2014/main" id="{692B7A09-69B0-48C8-8B26-33433318BEB1}"/>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82" name="フローチャート: 判断 81">
          <a:extLst>
            <a:ext uri="{FF2B5EF4-FFF2-40B4-BE49-F238E27FC236}">
              <a16:creationId xmlns:a16="http://schemas.microsoft.com/office/drawing/2014/main" id="{631C7BCC-25C5-4F1D-B376-9C3CBA192289}"/>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83" name="フローチャート: 判断 82">
          <a:extLst>
            <a:ext uri="{FF2B5EF4-FFF2-40B4-BE49-F238E27FC236}">
              <a16:creationId xmlns:a16="http://schemas.microsoft.com/office/drawing/2014/main" id="{10156749-7EEE-4C0E-A165-1E70F3D2598A}"/>
            </a:ext>
          </a:extLst>
        </xdr:cNvPr>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C58CE60B-B2F0-4668-8585-75B9C0D28FA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E41054E-A6A8-4548-A3E9-B8C6E387ED5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BBA92737-2EEC-4BD7-B61C-8AC429F22FE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9EEFEC79-9965-4FA5-85ED-5DB37749F8E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5467B72B-C7AC-4BF3-A1B4-246D691EDD7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89" name="楕円 88">
          <a:extLst>
            <a:ext uri="{FF2B5EF4-FFF2-40B4-BE49-F238E27FC236}">
              <a16:creationId xmlns:a16="http://schemas.microsoft.com/office/drawing/2014/main" id="{A2BD172C-D659-42AE-8C28-F4F9E5036EAD}"/>
            </a:ext>
          </a:extLst>
        </xdr:cNvPr>
        <xdr:cNvSpPr/>
      </xdr:nvSpPr>
      <xdr:spPr>
        <a:xfrm>
          <a:off x="45847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124477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D19A9861-C3B0-4869-BEA1-9B61FE6EC5F9}"/>
            </a:ext>
          </a:extLst>
        </xdr:cNvPr>
        <xdr:cNvSpPr txBox="1"/>
      </xdr:nvSpPr>
      <xdr:spPr>
        <a:xfrm>
          <a:off x="4673600"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63500</xdr:rowOff>
    </xdr:from>
    <xdr:to>
      <xdr:col>20</xdr:col>
      <xdr:colOff>38100</xdr:colOff>
      <xdr:row>60</xdr:row>
      <xdr:rowOff>165100</xdr:rowOff>
    </xdr:to>
    <xdr:sp macro="" textlink="">
      <xdr:nvSpPr>
        <xdr:cNvPr id="91" name="楕円 90">
          <a:extLst>
            <a:ext uri="{FF2B5EF4-FFF2-40B4-BE49-F238E27FC236}">
              <a16:creationId xmlns:a16="http://schemas.microsoft.com/office/drawing/2014/main" id="{DC6444F5-0BBE-4642-BAAD-3CB6C18A1685}"/>
            </a:ext>
          </a:extLst>
        </xdr:cNvPr>
        <xdr:cNvSpPr/>
      </xdr:nvSpPr>
      <xdr:spPr>
        <a:xfrm>
          <a:off x="3746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114300</xdr:rowOff>
    </xdr:from>
    <xdr:to>
      <xdr:col>24</xdr:col>
      <xdr:colOff>63500</xdr:colOff>
      <xdr:row>60</xdr:row>
      <xdr:rowOff>152400</xdr:rowOff>
    </xdr:to>
    <xdr:cxnSp macro="">
      <xdr:nvCxnSpPr>
        <xdr:cNvPr id="92" name="直線コネクタ 91">
          <a:extLst>
            <a:ext uri="{FF2B5EF4-FFF2-40B4-BE49-F238E27FC236}">
              <a16:creationId xmlns:a16="http://schemas.microsoft.com/office/drawing/2014/main" id="{0D677AA4-0A60-4D4C-A28C-B562138CA5CD}"/>
            </a:ext>
          </a:extLst>
        </xdr:cNvPr>
        <xdr:cNvCxnSpPr/>
      </xdr:nvCxnSpPr>
      <xdr:spPr>
        <a:xfrm>
          <a:off x="3797300" y="10401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17780</xdr:rowOff>
    </xdr:from>
    <xdr:to>
      <xdr:col>15</xdr:col>
      <xdr:colOff>101600</xdr:colOff>
      <xdr:row>60</xdr:row>
      <xdr:rowOff>119380</xdr:rowOff>
    </xdr:to>
    <xdr:sp macro="" textlink="">
      <xdr:nvSpPr>
        <xdr:cNvPr id="93" name="楕円 92">
          <a:extLst>
            <a:ext uri="{FF2B5EF4-FFF2-40B4-BE49-F238E27FC236}">
              <a16:creationId xmlns:a16="http://schemas.microsoft.com/office/drawing/2014/main" id="{88DF61E3-904D-44F1-9CA9-9380A986D6C7}"/>
            </a:ext>
          </a:extLst>
        </xdr:cNvPr>
        <xdr:cNvSpPr/>
      </xdr:nvSpPr>
      <xdr:spPr>
        <a:xfrm>
          <a:off x="2857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68580</xdr:rowOff>
    </xdr:from>
    <xdr:to>
      <xdr:col>19</xdr:col>
      <xdr:colOff>177800</xdr:colOff>
      <xdr:row>60</xdr:row>
      <xdr:rowOff>114300</xdr:rowOff>
    </xdr:to>
    <xdr:cxnSp macro="">
      <xdr:nvCxnSpPr>
        <xdr:cNvPr id="94" name="直線コネクタ 93">
          <a:extLst>
            <a:ext uri="{FF2B5EF4-FFF2-40B4-BE49-F238E27FC236}">
              <a16:creationId xmlns:a16="http://schemas.microsoft.com/office/drawing/2014/main" id="{92BB787C-0D33-4147-8302-2768208021DD}"/>
            </a:ext>
          </a:extLst>
        </xdr:cNvPr>
        <xdr:cNvCxnSpPr/>
      </xdr:nvCxnSpPr>
      <xdr:spPr>
        <a:xfrm>
          <a:off x="2908300" y="10355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147320</xdr:rowOff>
    </xdr:from>
    <xdr:to>
      <xdr:col>10</xdr:col>
      <xdr:colOff>165100</xdr:colOff>
      <xdr:row>60</xdr:row>
      <xdr:rowOff>77470</xdr:rowOff>
    </xdr:to>
    <xdr:sp macro="" textlink="">
      <xdr:nvSpPr>
        <xdr:cNvPr id="95" name="楕円 94">
          <a:extLst>
            <a:ext uri="{FF2B5EF4-FFF2-40B4-BE49-F238E27FC236}">
              <a16:creationId xmlns:a16="http://schemas.microsoft.com/office/drawing/2014/main" id="{1610FBDA-358C-4D87-AB67-96A2C93C2704}"/>
            </a:ext>
          </a:extLst>
        </xdr:cNvPr>
        <xdr:cNvSpPr/>
      </xdr:nvSpPr>
      <xdr:spPr>
        <a:xfrm>
          <a:off x="1968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26670</xdr:rowOff>
    </xdr:from>
    <xdr:to>
      <xdr:col>15</xdr:col>
      <xdr:colOff>50800</xdr:colOff>
      <xdr:row>60</xdr:row>
      <xdr:rowOff>68580</xdr:rowOff>
    </xdr:to>
    <xdr:cxnSp macro="">
      <xdr:nvCxnSpPr>
        <xdr:cNvPr id="96" name="直線コネクタ 95">
          <a:extLst>
            <a:ext uri="{FF2B5EF4-FFF2-40B4-BE49-F238E27FC236}">
              <a16:creationId xmlns:a16="http://schemas.microsoft.com/office/drawing/2014/main" id="{6649A194-3818-4BCE-977E-C45DBE065C55}"/>
            </a:ext>
          </a:extLst>
        </xdr:cNvPr>
        <xdr:cNvCxnSpPr/>
      </xdr:nvCxnSpPr>
      <xdr:spPr>
        <a:xfrm>
          <a:off x="2019300" y="103136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103505</xdr:rowOff>
    </xdr:from>
    <xdr:to>
      <xdr:col>6</xdr:col>
      <xdr:colOff>38100</xdr:colOff>
      <xdr:row>60</xdr:row>
      <xdr:rowOff>33655</xdr:rowOff>
    </xdr:to>
    <xdr:sp macro="" textlink="">
      <xdr:nvSpPr>
        <xdr:cNvPr id="97" name="楕円 96">
          <a:extLst>
            <a:ext uri="{FF2B5EF4-FFF2-40B4-BE49-F238E27FC236}">
              <a16:creationId xmlns:a16="http://schemas.microsoft.com/office/drawing/2014/main" id="{A18AAF30-F241-4E8C-81A1-F5111B385334}"/>
            </a:ext>
          </a:extLst>
        </xdr:cNvPr>
        <xdr:cNvSpPr/>
      </xdr:nvSpPr>
      <xdr:spPr>
        <a:xfrm>
          <a:off x="1079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154305</xdr:rowOff>
    </xdr:from>
    <xdr:to>
      <xdr:col>10</xdr:col>
      <xdr:colOff>114300</xdr:colOff>
      <xdr:row>60</xdr:row>
      <xdr:rowOff>26670</xdr:rowOff>
    </xdr:to>
    <xdr:cxnSp macro="">
      <xdr:nvCxnSpPr>
        <xdr:cNvPr id="98" name="直線コネクタ 97">
          <a:extLst>
            <a:ext uri="{FF2B5EF4-FFF2-40B4-BE49-F238E27FC236}">
              <a16:creationId xmlns:a16="http://schemas.microsoft.com/office/drawing/2014/main" id="{65FF82C2-255B-42D1-9033-8A810EEBB779}"/>
            </a:ext>
          </a:extLst>
        </xdr:cNvPr>
        <xdr:cNvCxnSpPr/>
      </xdr:nvCxnSpPr>
      <xdr:spPr>
        <a:xfrm>
          <a:off x="1130300" y="102698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80027</xdr:rowOff>
    </xdr:from>
    <xdr:ext cx="405111" cy="259045"/>
    <xdr:sp macro="" textlink="">
      <xdr:nvSpPr>
        <xdr:cNvPr id="99" name="n_1aveValue【体育館・プール】&#10;有形固定資産減価償却率">
          <a:extLst>
            <a:ext uri="{FF2B5EF4-FFF2-40B4-BE49-F238E27FC236}">
              <a16:creationId xmlns:a16="http://schemas.microsoft.com/office/drawing/2014/main" id="{EE843D8F-A086-4AD6-B531-3597DE1683F4}"/>
            </a:ext>
          </a:extLst>
        </xdr:cNvPr>
        <xdr:cNvSpPr txBox="1"/>
      </xdr:nvSpPr>
      <xdr:spPr>
        <a:xfrm>
          <a:off x="35820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00" name="n_2aveValue【体育館・プール】&#10;有形固定資産減価償却率">
          <a:extLst>
            <a:ext uri="{FF2B5EF4-FFF2-40B4-BE49-F238E27FC236}">
              <a16:creationId xmlns:a16="http://schemas.microsoft.com/office/drawing/2014/main" id="{C5EA03FD-B990-47B1-8250-BE79250721A7}"/>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1922</xdr:rowOff>
    </xdr:from>
    <xdr:ext cx="405111" cy="259045"/>
    <xdr:sp macro="" textlink="">
      <xdr:nvSpPr>
        <xdr:cNvPr id="101" name="n_3aveValue【体育館・プール】&#10;有形固定資産減価償却率">
          <a:extLst>
            <a:ext uri="{FF2B5EF4-FFF2-40B4-BE49-F238E27FC236}">
              <a16:creationId xmlns:a16="http://schemas.microsoft.com/office/drawing/2014/main" id="{805F0D35-03E1-4325-8F24-AC22F8FFDBFF}"/>
            </a:ext>
          </a:extLst>
        </xdr:cNvPr>
        <xdr:cNvSpPr txBox="1"/>
      </xdr:nvSpPr>
      <xdr:spPr>
        <a:xfrm>
          <a:off x="1816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100982</xdr:rowOff>
    </xdr:from>
    <xdr:ext cx="405111" cy="259045"/>
    <xdr:sp macro="" textlink="">
      <xdr:nvSpPr>
        <xdr:cNvPr id="102" name="n_4aveValue【体育館・プール】&#10;有形固定資産減価償却率">
          <a:extLst>
            <a:ext uri="{FF2B5EF4-FFF2-40B4-BE49-F238E27FC236}">
              <a16:creationId xmlns:a16="http://schemas.microsoft.com/office/drawing/2014/main" id="{65914BF9-768F-48BB-80A7-2004435A020A}"/>
            </a:ext>
          </a:extLst>
        </xdr:cNvPr>
        <xdr:cNvSpPr txBox="1"/>
      </xdr:nvSpPr>
      <xdr:spPr>
        <a:xfrm>
          <a:off x="927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10177</xdr:rowOff>
    </xdr:from>
    <xdr:ext cx="405111" cy="259045"/>
    <xdr:sp macro="" textlink="">
      <xdr:nvSpPr>
        <xdr:cNvPr id="103" name="n_1mainValue【体育館・プール】&#10;有形固定資産減価償却率">
          <a:extLst>
            <a:ext uri="{FF2B5EF4-FFF2-40B4-BE49-F238E27FC236}">
              <a16:creationId xmlns:a16="http://schemas.microsoft.com/office/drawing/2014/main" id="{73B56061-A0DD-4217-BBCF-C6E5F0B67EDA}"/>
            </a:ext>
          </a:extLst>
        </xdr:cNvPr>
        <xdr:cNvSpPr txBox="1"/>
      </xdr:nvSpPr>
      <xdr:spPr>
        <a:xfrm>
          <a:off x="35820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104" name="n_2mainValue【体育館・プール】&#10;有形固定資産減価償却率">
          <a:extLst>
            <a:ext uri="{FF2B5EF4-FFF2-40B4-BE49-F238E27FC236}">
              <a16:creationId xmlns:a16="http://schemas.microsoft.com/office/drawing/2014/main" id="{0A9DD86D-6816-4D22-95FD-A03F157DD6DD}"/>
            </a:ext>
          </a:extLst>
        </xdr:cNvPr>
        <xdr:cNvSpPr txBox="1"/>
      </xdr:nvSpPr>
      <xdr:spPr>
        <a:xfrm>
          <a:off x="2705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93997</xdr:rowOff>
    </xdr:from>
    <xdr:ext cx="405111" cy="259045"/>
    <xdr:sp macro="" textlink="">
      <xdr:nvSpPr>
        <xdr:cNvPr id="105" name="n_3mainValue【体育館・プール】&#10;有形固定資産減価償却率">
          <a:extLst>
            <a:ext uri="{FF2B5EF4-FFF2-40B4-BE49-F238E27FC236}">
              <a16:creationId xmlns:a16="http://schemas.microsoft.com/office/drawing/2014/main" id="{9634B744-20CC-412C-AEAA-765083A20DCC}"/>
            </a:ext>
          </a:extLst>
        </xdr:cNvPr>
        <xdr:cNvSpPr txBox="1"/>
      </xdr:nvSpPr>
      <xdr:spPr>
        <a:xfrm>
          <a:off x="1816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50182</xdr:rowOff>
    </xdr:from>
    <xdr:ext cx="405111" cy="259045"/>
    <xdr:sp macro="" textlink="">
      <xdr:nvSpPr>
        <xdr:cNvPr id="106" name="n_4mainValue【体育館・プール】&#10;有形固定資産減価償却率">
          <a:extLst>
            <a:ext uri="{FF2B5EF4-FFF2-40B4-BE49-F238E27FC236}">
              <a16:creationId xmlns:a16="http://schemas.microsoft.com/office/drawing/2014/main" id="{A3E0469E-869D-4B04-BF01-60192E4D4994}"/>
            </a:ext>
          </a:extLst>
        </xdr:cNvPr>
        <xdr:cNvSpPr txBox="1"/>
      </xdr:nvSpPr>
      <xdr:spPr>
        <a:xfrm>
          <a:off x="927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509EC8B-1BC1-49AA-9E24-E00BCBCAC5A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6C68CE09-41F3-4307-B963-50B69619BC3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C0510C0A-0123-47DE-A8CB-3A15E199D21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57F0C8-9ECC-4E66-9BC9-5DAD736419B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1E9B96FC-54AB-412B-9B47-D3CCF3EA645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961ECE0-C695-4605-B190-0EEAD8C27B1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C923BB5D-C921-4380-9B2F-1168350CD20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CBC2F006-BD29-4F83-8D9C-1084A16563E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1C23BCFF-BDBF-4B9C-ADD9-01E862E554E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E4FA9FB2-2843-4680-B9FD-FB28E0FF1F3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E415264F-8479-45B6-BF38-E6F600095196}"/>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id="{4219816E-65C9-4893-B372-E9F6BCE4E3C8}"/>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id="{93CFC6F8-5AE3-4DC2-8D2E-EFB15E724949}"/>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id="{4326595F-72C5-4D5A-8E33-6EF7AF1F758B}"/>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id="{69FC1B89-8C9D-42B9-9402-89C46DF9738E}"/>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id="{3B7C1852-451A-4A1B-BF5B-5638DBCF2039}"/>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05303F1E-DE79-42CE-A5F6-2395FDD6ED4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id="{A52521DE-731B-4CEA-A99A-F0B14CDD39F9}"/>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0D45D4D3-3043-4642-82FC-728B399FF86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11696BEB-C24D-4F04-B860-B7F9DA81D26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5E2069E5-E519-499D-847A-8B288B52629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128" name="直線コネクタ 127">
          <a:extLst>
            <a:ext uri="{FF2B5EF4-FFF2-40B4-BE49-F238E27FC236}">
              <a16:creationId xmlns:a16="http://schemas.microsoft.com/office/drawing/2014/main" id="{56CDA0DD-D0F5-4082-AD3A-97B04E8F24FB}"/>
            </a:ext>
          </a:extLst>
        </xdr:cNvPr>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9" name="【体育館・プール】&#10;一人当たり面積最小値テキスト">
          <a:extLst>
            <a:ext uri="{FF2B5EF4-FFF2-40B4-BE49-F238E27FC236}">
              <a16:creationId xmlns:a16="http://schemas.microsoft.com/office/drawing/2014/main" id="{77979D6D-8B9E-45B7-94B9-615A41C923CF}"/>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30" name="直線コネクタ 129">
          <a:extLst>
            <a:ext uri="{FF2B5EF4-FFF2-40B4-BE49-F238E27FC236}">
              <a16:creationId xmlns:a16="http://schemas.microsoft.com/office/drawing/2014/main" id="{54601FCC-47C0-4948-8637-C9395712C321}"/>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131" name="【体育館・プール】&#10;一人当たり面積最大値テキスト">
          <a:extLst>
            <a:ext uri="{FF2B5EF4-FFF2-40B4-BE49-F238E27FC236}">
              <a16:creationId xmlns:a16="http://schemas.microsoft.com/office/drawing/2014/main" id="{A2A2FEAC-66A5-472B-8CAD-84C4261F7601}"/>
            </a:ext>
          </a:extLst>
        </xdr:cNvPr>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132" name="直線コネクタ 131">
          <a:extLst>
            <a:ext uri="{FF2B5EF4-FFF2-40B4-BE49-F238E27FC236}">
              <a16:creationId xmlns:a16="http://schemas.microsoft.com/office/drawing/2014/main" id="{E90F7170-9E6B-4898-9F0E-FC9F954B3F29}"/>
            </a:ext>
          </a:extLst>
        </xdr:cNvPr>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70731</xdr:rowOff>
    </xdr:from>
    <xdr:ext cx="469744" cy="259045"/>
    <xdr:sp macro="" textlink="">
      <xdr:nvSpPr>
        <xdr:cNvPr id="133" name="【体育館・プール】&#10;一人当たり面積平均値テキスト">
          <a:extLst>
            <a:ext uri="{FF2B5EF4-FFF2-40B4-BE49-F238E27FC236}">
              <a16:creationId xmlns:a16="http://schemas.microsoft.com/office/drawing/2014/main" id="{215CB947-A662-47B6-99BD-1330FCF6CC65}"/>
            </a:ext>
          </a:extLst>
        </xdr:cNvPr>
        <xdr:cNvSpPr txBox="1"/>
      </xdr:nvSpPr>
      <xdr:spPr>
        <a:xfrm>
          <a:off x="10515600" y="10529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134" name="フローチャート: 判断 133">
          <a:extLst>
            <a:ext uri="{FF2B5EF4-FFF2-40B4-BE49-F238E27FC236}">
              <a16:creationId xmlns:a16="http://schemas.microsoft.com/office/drawing/2014/main" id="{4164543F-6DC4-47ED-80FC-42F9877E5A35}"/>
            </a:ext>
          </a:extLst>
        </xdr:cNvPr>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135" name="フローチャート: 判断 134">
          <a:extLst>
            <a:ext uri="{FF2B5EF4-FFF2-40B4-BE49-F238E27FC236}">
              <a16:creationId xmlns:a16="http://schemas.microsoft.com/office/drawing/2014/main" id="{97E173A8-1137-4C1D-80D0-06497B56002B}"/>
            </a:ext>
          </a:extLst>
        </xdr:cNvPr>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136" name="フローチャート: 判断 135">
          <a:extLst>
            <a:ext uri="{FF2B5EF4-FFF2-40B4-BE49-F238E27FC236}">
              <a16:creationId xmlns:a16="http://schemas.microsoft.com/office/drawing/2014/main" id="{47CC9339-142C-46B2-BFC9-7BC5EBAF2AF8}"/>
            </a:ext>
          </a:extLst>
        </xdr:cNvPr>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137" name="フローチャート: 判断 136">
          <a:extLst>
            <a:ext uri="{FF2B5EF4-FFF2-40B4-BE49-F238E27FC236}">
              <a16:creationId xmlns:a16="http://schemas.microsoft.com/office/drawing/2014/main" id="{B54CF84E-A3CE-488D-ADB8-E8955FBD4CF6}"/>
            </a:ext>
          </a:extLst>
        </xdr:cNvPr>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138" name="フローチャート: 判断 137">
          <a:extLst>
            <a:ext uri="{FF2B5EF4-FFF2-40B4-BE49-F238E27FC236}">
              <a16:creationId xmlns:a16="http://schemas.microsoft.com/office/drawing/2014/main" id="{9F8080AC-C376-4D31-A28A-BE7E2B5507FF}"/>
            </a:ext>
          </a:extLst>
        </xdr:cNvPr>
        <xdr:cNvSpPr/>
      </xdr:nvSpPr>
      <xdr:spPr>
        <a:xfrm>
          <a:off x="6921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4C980511-90AC-4F7E-881D-04FCC3E6E28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EABEF572-82E4-478D-9FA6-E74D4294024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F2136336-9135-4C20-A838-536505E6EFF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C97592FD-B79B-4903-8915-1B44F9FB0D8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26204149-EDB7-44C1-B766-3F0032E3CB7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43841</xdr:rowOff>
    </xdr:from>
    <xdr:to>
      <xdr:col>55</xdr:col>
      <xdr:colOff>50800</xdr:colOff>
      <xdr:row>57</xdr:row>
      <xdr:rowOff>145441</xdr:rowOff>
    </xdr:to>
    <xdr:sp macro="" textlink="">
      <xdr:nvSpPr>
        <xdr:cNvPr id="144" name="楕円 143">
          <a:extLst>
            <a:ext uri="{FF2B5EF4-FFF2-40B4-BE49-F238E27FC236}">
              <a16:creationId xmlns:a16="http://schemas.microsoft.com/office/drawing/2014/main" id="{8FEE88EA-643B-4D4F-9EC6-F955CDC1E1A7}"/>
            </a:ext>
          </a:extLst>
        </xdr:cNvPr>
        <xdr:cNvSpPr/>
      </xdr:nvSpPr>
      <xdr:spPr>
        <a:xfrm>
          <a:off x="10426700" y="98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66718</xdr:rowOff>
    </xdr:from>
    <xdr:ext cx="469744" cy="259045"/>
    <xdr:sp macro="" textlink="">
      <xdr:nvSpPr>
        <xdr:cNvPr id="145" name="【体育館・プール】&#10;一人当たり面積該当値テキスト">
          <a:extLst>
            <a:ext uri="{FF2B5EF4-FFF2-40B4-BE49-F238E27FC236}">
              <a16:creationId xmlns:a16="http://schemas.microsoft.com/office/drawing/2014/main" id="{D52342B8-7F84-464C-9948-D8A8FD4D1D07}"/>
            </a:ext>
          </a:extLst>
        </xdr:cNvPr>
        <xdr:cNvSpPr txBox="1"/>
      </xdr:nvSpPr>
      <xdr:spPr>
        <a:xfrm>
          <a:off x="10515600" y="966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117449</xdr:rowOff>
    </xdr:from>
    <xdr:to>
      <xdr:col>50</xdr:col>
      <xdr:colOff>165100</xdr:colOff>
      <xdr:row>58</xdr:row>
      <xdr:rowOff>47599</xdr:rowOff>
    </xdr:to>
    <xdr:sp macro="" textlink="">
      <xdr:nvSpPr>
        <xdr:cNvPr id="146" name="楕円 145">
          <a:extLst>
            <a:ext uri="{FF2B5EF4-FFF2-40B4-BE49-F238E27FC236}">
              <a16:creationId xmlns:a16="http://schemas.microsoft.com/office/drawing/2014/main" id="{4253A493-EFF2-40F1-A92D-8ABDA75B52D7}"/>
            </a:ext>
          </a:extLst>
        </xdr:cNvPr>
        <xdr:cNvSpPr/>
      </xdr:nvSpPr>
      <xdr:spPr>
        <a:xfrm>
          <a:off x="9588500" y="989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94641</xdr:rowOff>
    </xdr:from>
    <xdr:to>
      <xdr:col>55</xdr:col>
      <xdr:colOff>0</xdr:colOff>
      <xdr:row>57</xdr:row>
      <xdr:rowOff>168249</xdr:rowOff>
    </xdr:to>
    <xdr:cxnSp macro="">
      <xdr:nvCxnSpPr>
        <xdr:cNvPr id="147" name="直線コネクタ 146">
          <a:extLst>
            <a:ext uri="{FF2B5EF4-FFF2-40B4-BE49-F238E27FC236}">
              <a16:creationId xmlns:a16="http://schemas.microsoft.com/office/drawing/2014/main" id="{EECA4365-3421-4DBF-910D-6F01A757D9BB}"/>
            </a:ext>
          </a:extLst>
        </xdr:cNvPr>
        <xdr:cNvCxnSpPr/>
      </xdr:nvCxnSpPr>
      <xdr:spPr>
        <a:xfrm flipV="1">
          <a:off x="9639300" y="9867291"/>
          <a:ext cx="838200" cy="7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152197</xdr:rowOff>
    </xdr:from>
    <xdr:to>
      <xdr:col>46</xdr:col>
      <xdr:colOff>38100</xdr:colOff>
      <xdr:row>58</xdr:row>
      <xdr:rowOff>82347</xdr:rowOff>
    </xdr:to>
    <xdr:sp macro="" textlink="">
      <xdr:nvSpPr>
        <xdr:cNvPr id="148" name="楕円 147">
          <a:extLst>
            <a:ext uri="{FF2B5EF4-FFF2-40B4-BE49-F238E27FC236}">
              <a16:creationId xmlns:a16="http://schemas.microsoft.com/office/drawing/2014/main" id="{B526688C-A22F-4515-8C61-1B3072AAB0D1}"/>
            </a:ext>
          </a:extLst>
        </xdr:cNvPr>
        <xdr:cNvSpPr/>
      </xdr:nvSpPr>
      <xdr:spPr>
        <a:xfrm>
          <a:off x="8699500" y="992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168249</xdr:rowOff>
    </xdr:from>
    <xdr:to>
      <xdr:col>50</xdr:col>
      <xdr:colOff>114300</xdr:colOff>
      <xdr:row>58</xdr:row>
      <xdr:rowOff>31547</xdr:rowOff>
    </xdr:to>
    <xdr:cxnSp macro="">
      <xdr:nvCxnSpPr>
        <xdr:cNvPr id="149" name="直線コネクタ 148">
          <a:extLst>
            <a:ext uri="{FF2B5EF4-FFF2-40B4-BE49-F238E27FC236}">
              <a16:creationId xmlns:a16="http://schemas.microsoft.com/office/drawing/2014/main" id="{D2A869BC-DEEE-4664-A46C-B458811BE12F}"/>
            </a:ext>
          </a:extLst>
        </xdr:cNvPr>
        <xdr:cNvCxnSpPr/>
      </xdr:nvCxnSpPr>
      <xdr:spPr>
        <a:xfrm flipV="1">
          <a:off x="8750300" y="9940899"/>
          <a:ext cx="889000" cy="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4521</xdr:rowOff>
    </xdr:from>
    <xdr:to>
      <xdr:col>41</xdr:col>
      <xdr:colOff>101600</xdr:colOff>
      <xdr:row>58</xdr:row>
      <xdr:rowOff>106121</xdr:rowOff>
    </xdr:to>
    <xdr:sp macro="" textlink="">
      <xdr:nvSpPr>
        <xdr:cNvPr id="150" name="楕円 149">
          <a:extLst>
            <a:ext uri="{FF2B5EF4-FFF2-40B4-BE49-F238E27FC236}">
              <a16:creationId xmlns:a16="http://schemas.microsoft.com/office/drawing/2014/main" id="{9D0D193D-2EE4-4628-B48D-E17136DF4256}"/>
            </a:ext>
          </a:extLst>
        </xdr:cNvPr>
        <xdr:cNvSpPr/>
      </xdr:nvSpPr>
      <xdr:spPr>
        <a:xfrm>
          <a:off x="7810500" y="994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31547</xdr:rowOff>
    </xdr:from>
    <xdr:to>
      <xdr:col>45</xdr:col>
      <xdr:colOff>177800</xdr:colOff>
      <xdr:row>58</xdr:row>
      <xdr:rowOff>55321</xdr:rowOff>
    </xdr:to>
    <xdr:cxnSp macro="">
      <xdr:nvCxnSpPr>
        <xdr:cNvPr id="151" name="直線コネクタ 150">
          <a:extLst>
            <a:ext uri="{FF2B5EF4-FFF2-40B4-BE49-F238E27FC236}">
              <a16:creationId xmlns:a16="http://schemas.microsoft.com/office/drawing/2014/main" id="{8C280D93-64FC-493C-B8AC-34BC259474B2}"/>
            </a:ext>
          </a:extLst>
        </xdr:cNvPr>
        <xdr:cNvCxnSpPr/>
      </xdr:nvCxnSpPr>
      <xdr:spPr>
        <a:xfrm flipV="1">
          <a:off x="7861300" y="9975647"/>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30125</xdr:rowOff>
    </xdr:from>
    <xdr:to>
      <xdr:col>36</xdr:col>
      <xdr:colOff>165100</xdr:colOff>
      <xdr:row>58</xdr:row>
      <xdr:rowOff>131725</xdr:rowOff>
    </xdr:to>
    <xdr:sp macro="" textlink="">
      <xdr:nvSpPr>
        <xdr:cNvPr id="152" name="楕円 151">
          <a:extLst>
            <a:ext uri="{FF2B5EF4-FFF2-40B4-BE49-F238E27FC236}">
              <a16:creationId xmlns:a16="http://schemas.microsoft.com/office/drawing/2014/main" id="{565AC780-661B-4A9B-8F4B-E900B2903631}"/>
            </a:ext>
          </a:extLst>
        </xdr:cNvPr>
        <xdr:cNvSpPr/>
      </xdr:nvSpPr>
      <xdr:spPr>
        <a:xfrm>
          <a:off x="6921500" y="997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55321</xdr:rowOff>
    </xdr:from>
    <xdr:to>
      <xdr:col>41</xdr:col>
      <xdr:colOff>50800</xdr:colOff>
      <xdr:row>58</xdr:row>
      <xdr:rowOff>80925</xdr:rowOff>
    </xdr:to>
    <xdr:cxnSp macro="">
      <xdr:nvCxnSpPr>
        <xdr:cNvPr id="153" name="直線コネクタ 152">
          <a:extLst>
            <a:ext uri="{FF2B5EF4-FFF2-40B4-BE49-F238E27FC236}">
              <a16:creationId xmlns:a16="http://schemas.microsoft.com/office/drawing/2014/main" id="{D21E45B9-C741-43ED-9247-B8C86DF52160}"/>
            </a:ext>
          </a:extLst>
        </xdr:cNvPr>
        <xdr:cNvCxnSpPr/>
      </xdr:nvCxnSpPr>
      <xdr:spPr>
        <a:xfrm flipV="1">
          <a:off x="6972300" y="9999421"/>
          <a:ext cx="8890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39641</xdr:rowOff>
    </xdr:from>
    <xdr:ext cx="469744" cy="259045"/>
    <xdr:sp macro="" textlink="">
      <xdr:nvSpPr>
        <xdr:cNvPr id="154" name="n_1aveValue【体育館・プール】&#10;一人当たり面積">
          <a:extLst>
            <a:ext uri="{FF2B5EF4-FFF2-40B4-BE49-F238E27FC236}">
              <a16:creationId xmlns:a16="http://schemas.microsoft.com/office/drawing/2014/main" id="{428D7C76-1E73-4C92-8F95-15850FB95096}"/>
            </a:ext>
          </a:extLst>
        </xdr:cNvPr>
        <xdr:cNvSpPr txBox="1"/>
      </xdr:nvSpPr>
      <xdr:spPr>
        <a:xfrm>
          <a:off x="93917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54271</xdr:rowOff>
    </xdr:from>
    <xdr:ext cx="469744" cy="259045"/>
    <xdr:sp macro="" textlink="">
      <xdr:nvSpPr>
        <xdr:cNvPr id="155" name="n_2aveValue【体育館・プール】&#10;一人当たり面積">
          <a:extLst>
            <a:ext uri="{FF2B5EF4-FFF2-40B4-BE49-F238E27FC236}">
              <a16:creationId xmlns:a16="http://schemas.microsoft.com/office/drawing/2014/main" id="{86E16F87-52C3-4F64-815E-CEEB703952EC}"/>
            </a:ext>
          </a:extLst>
        </xdr:cNvPr>
        <xdr:cNvSpPr txBox="1"/>
      </xdr:nvSpPr>
      <xdr:spPr>
        <a:xfrm>
          <a:off x="8515427" y="1068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48328</xdr:rowOff>
    </xdr:from>
    <xdr:ext cx="469744" cy="259045"/>
    <xdr:sp macro="" textlink="">
      <xdr:nvSpPr>
        <xdr:cNvPr id="156" name="n_3aveValue【体育館・プール】&#10;一人当たり面積">
          <a:extLst>
            <a:ext uri="{FF2B5EF4-FFF2-40B4-BE49-F238E27FC236}">
              <a16:creationId xmlns:a16="http://schemas.microsoft.com/office/drawing/2014/main" id="{358D5963-2A32-4432-8C56-4FD979C55C29}"/>
            </a:ext>
          </a:extLst>
        </xdr:cNvPr>
        <xdr:cNvSpPr txBox="1"/>
      </xdr:nvSpPr>
      <xdr:spPr>
        <a:xfrm>
          <a:off x="7626427" y="106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33697</xdr:rowOff>
    </xdr:from>
    <xdr:ext cx="469744" cy="259045"/>
    <xdr:sp macro="" textlink="">
      <xdr:nvSpPr>
        <xdr:cNvPr id="157" name="n_4aveValue【体育館・プール】&#10;一人当たり面積">
          <a:extLst>
            <a:ext uri="{FF2B5EF4-FFF2-40B4-BE49-F238E27FC236}">
              <a16:creationId xmlns:a16="http://schemas.microsoft.com/office/drawing/2014/main" id="{AE9D7F32-68F7-46B1-B59F-B404D678A787}"/>
            </a:ext>
          </a:extLst>
        </xdr:cNvPr>
        <xdr:cNvSpPr txBox="1"/>
      </xdr:nvSpPr>
      <xdr:spPr>
        <a:xfrm>
          <a:off x="6737427" y="106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64126</xdr:rowOff>
    </xdr:from>
    <xdr:ext cx="469744" cy="259045"/>
    <xdr:sp macro="" textlink="">
      <xdr:nvSpPr>
        <xdr:cNvPr id="158" name="n_1mainValue【体育館・プール】&#10;一人当たり面積">
          <a:extLst>
            <a:ext uri="{FF2B5EF4-FFF2-40B4-BE49-F238E27FC236}">
              <a16:creationId xmlns:a16="http://schemas.microsoft.com/office/drawing/2014/main" id="{CF9E2F5B-DDD4-4D89-80A4-547CABF19473}"/>
            </a:ext>
          </a:extLst>
        </xdr:cNvPr>
        <xdr:cNvSpPr txBox="1"/>
      </xdr:nvSpPr>
      <xdr:spPr>
        <a:xfrm>
          <a:off x="9391727" y="966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98874</xdr:rowOff>
    </xdr:from>
    <xdr:ext cx="469744" cy="259045"/>
    <xdr:sp macro="" textlink="">
      <xdr:nvSpPr>
        <xdr:cNvPr id="159" name="n_2mainValue【体育館・プール】&#10;一人当たり面積">
          <a:extLst>
            <a:ext uri="{FF2B5EF4-FFF2-40B4-BE49-F238E27FC236}">
              <a16:creationId xmlns:a16="http://schemas.microsoft.com/office/drawing/2014/main" id="{997CDDE9-9E94-436C-9FCA-7EF72A133BF4}"/>
            </a:ext>
          </a:extLst>
        </xdr:cNvPr>
        <xdr:cNvSpPr txBox="1"/>
      </xdr:nvSpPr>
      <xdr:spPr>
        <a:xfrm>
          <a:off x="8515427" y="970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122648</xdr:rowOff>
    </xdr:from>
    <xdr:ext cx="469744" cy="259045"/>
    <xdr:sp macro="" textlink="">
      <xdr:nvSpPr>
        <xdr:cNvPr id="160" name="n_3mainValue【体育館・プール】&#10;一人当たり面積">
          <a:extLst>
            <a:ext uri="{FF2B5EF4-FFF2-40B4-BE49-F238E27FC236}">
              <a16:creationId xmlns:a16="http://schemas.microsoft.com/office/drawing/2014/main" id="{6D714987-8177-4097-9574-E55E6E670507}"/>
            </a:ext>
          </a:extLst>
        </xdr:cNvPr>
        <xdr:cNvSpPr txBox="1"/>
      </xdr:nvSpPr>
      <xdr:spPr>
        <a:xfrm>
          <a:off x="7626427" y="972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148252</xdr:rowOff>
    </xdr:from>
    <xdr:ext cx="469744" cy="259045"/>
    <xdr:sp macro="" textlink="">
      <xdr:nvSpPr>
        <xdr:cNvPr id="161" name="n_4mainValue【体育館・プール】&#10;一人当たり面積">
          <a:extLst>
            <a:ext uri="{FF2B5EF4-FFF2-40B4-BE49-F238E27FC236}">
              <a16:creationId xmlns:a16="http://schemas.microsoft.com/office/drawing/2014/main" id="{E3A97F0A-AAB4-4A18-8275-CBB2C4E355A6}"/>
            </a:ext>
          </a:extLst>
        </xdr:cNvPr>
        <xdr:cNvSpPr txBox="1"/>
      </xdr:nvSpPr>
      <xdr:spPr>
        <a:xfrm>
          <a:off x="6737427" y="974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C2247897-B29D-4D0B-BA3D-3D4C0B08979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7ECA88CE-67F1-41DD-A5CB-8C29D35C1F0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8FFC3B4E-C096-4064-BC4D-127F48D125B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5B67E758-78C9-41C3-85AB-954E5CD6F8C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2E47DC9B-9A72-468C-ADDD-29E6985B123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037B8B21-1468-48D8-B805-5D1477ED342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96FD3F6D-F930-473B-87A4-391630CB053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0060D5B2-53D8-47DA-A54B-493F6E0B9A8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2B76F78A-84A5-4B27-A101-7ABCB92D6B2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6A9960C4-824B-4135-8297-1CEB9D50259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4CDE3C46-99C0-443E-8D19-F2037259467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7BFE8AF9-677A-440C-9449-3293A15351D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0AD4E233-42C7-4FC9-B8E8-E8D5080261B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B384393D-5CDF-4558-B0AA-D5AA4C7ED75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567E1CAE-BF0F-4095-801C-E4E11B77157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A146E9C4-8805-4BE4-ABE8-555A7F3692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35C0D8EF-BCED-48B0-AC52-44867AFD25C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AC7EFF3C-88CD-49AB-BECB-483A710F834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86C523DE-C30B-4918-A752-66D96E219C4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EA02A7C0-9ECB-41DD-9D89-4EB44E6E2F8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77E2D64B-06D7-4998-9DF4-5F2DD378992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3D3CC93D-B538-48D7-9676-C8E9C898DAC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EBBAA7EF-5D21-45FC-9B84-0DFADAABA5D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AD543EAE-D4A8-470B-8F66-0097B8B552B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01659999-0679-4B97-A6DE-0DDEE48441A0}"/>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CBE75C7F-52E8-4983-BF95-D6AFF196DE4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37835F2F-52E1-4F60-9E76-5CED50C235A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4EA891ED-2A29-4005-9D8B-6DCB1502EC8C}"/>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190" name="直線コネクタ 189">
          <a:extLst>
            <a:ext uri="{FF2B5EF4-FFF2-40B4-BE49-F238E27FC236}">
              <a16:creationId xmlns:a16="http://schemas.microsoft.com/office/drawing/2014/main" id="{06F3F780-824E-47CE-BC1F-32016A20ADEE}"/>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89552</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3C96B230-7187-416E-B111-662097EDE15D}"/>
            </a:ext>
          </a:extLst>
        </xdr:cNvPr>
        <xdr:cNvSpPr txBox="1"/>
      </xdr:nvSpPr>
      <xdr:spPr>
        <a:xfrm>
          <a:off x="4673600" y="1397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192" name="フローチャート: 判断 191">
          <a:extLst>
            <a:ext uri="{FF2B5EF4-FFF2-40B4-BE49-F238E27FC236}">
              <a16:creationId xmlns:a16="http://schemas.microsoft.com/office/drawing/2014/main" id="{F1C4DA1E-83AE-4A19-88CE-6F34D1F5DAC1}"/>
            </a:ext>
          </a:extLst>
        </xdr:cNvPr>
        <xdr:cNvSpPr/>
      </xdr:nvSpPr>
      <xdr:spPr>
        <a:xfrm>
          <a:off x="4584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193" name="フローチャート: 判断 192">
          <a:extLst>
            <a:ext uri="{FF2B5EF4-FFF2-40B4-BE49-F238E27FC236}">
              <a16:creationId xmlns:a16="http://schemas.microsoft.com/office/drawing/2014/main" id="{EDE8BCB0-0F2E-454E-BDD4-94D1ECE655D6}"/>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194" name="フローチャート: 判断 193">
          <a:extLst>
            <a:ext uri="{FF2B5EF4-FFF2-40B4-BE49-F238E27FC236}">
              <a16:creationId xmlns:a16="http://schemas.microsoft.com/office/drawing/2014/main" id="{82DBC309-DB01-4026-A0B8-332DFF7C65D8}"/>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195" name="フローチャート: 判断 194">
          <a:extLst>
            <a:ext uri="{FF2B5EF4-FFF2-40B4-BE49-F238E27FC236}">
              <a16:creationId xmlns:a16="http://schemas.microsoft.com/office/drawing/2014/main" id="{B09869DF-7148-49A0-B43A-70474466AF22}"/>
            </a:ext>
          </a:extLst>
        </xdr:cNvPr>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196" name="フローチャート: 判断 195">
          <a:extLst>
            <a:ext uri="{FF2B5EF4-FFF2-40B4-BE49-F238E27FC236}">
              <a16:creationId xmlns:a16="http://schemas.microsoft.com/office/drawing/2014/main" id="{96B308B2-56FE-4832-828F-AE79F9749543}"/>
            </a:ext>
          </a:extLst>
        </xdr:cNvPr>
        <xdr:cNvSpPr/>
      </xdr:nvSpPr>
      <xdr:spPr>
        <a:xfrm>
          <a:off x="1079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75B6433-70BC-4438-8461-51E04F76437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98DF0E88-1AF5-45B1-BF92-CE725CEE864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96D517B7-C300-4AC5-8127-1DE89AF670D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C2D4EDFA-699E-49C5-913E-073AF7B20D2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431ED11-98BB-4EFC-9C79-E4AC3F3A752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118745</xdr:rowOff>
    </xdr:from>
    <xdr:to>
      <xdr:col>24</xdr:col>
      <xdr:colOff>114300</xdr:colOff>
      <xdr:row>81</xdr:row>
      <xdr:rowOff>48895</xdr:rowOff>
    </xdr:to>
    <xdr:sp macro="" textlink="">
      <xdr:nvSpPr>
        <xdr:cNvPr id="202" name="楕円 201">
          <a:extLst>
            <a:ext uri="{FF2B5EF4-FFF2-40B4-BE49-F238E27FC236}">
              <a16:creationId xmlns:a16="http://schemas.microsoft.com/office/drawing/2014/main" id="{47F1CCE3-A37A-4653-A9F0-646837FA0A1D}"/>
            </a:ext>
          </a:extLst>
        </xdr:cNvPr>
        <xdr:cNvSpPr/>
      </xdr:nvSpPr>
      <xdr:spPr>
        <a:xfrm>
          <a:off x="45847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141622</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219AB3A7-D9F1-4118-AEB2-FF247413B008}"/>
            </a:ext>
          </a:extLst>
        </xdr:cNvPr>
        <xdr:cNvSpPr txBox="1"/>
      </xdr:nvSpPr>
      <xdr:spPr>
        <a:xfrm>
          <a:off x="4673600"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86361</xdr:rowOff>
    </xdr:from>
    <xdr:to>
      <xdr:col>20</xdr:col>
      <xdr:colOff>38100</xdr:colOff>
      <xdr:row>82</xdr:row>
      <xdr:rowOff>16511</xdr:rowOff>
    </xdr:to>
    <xdr:sp macro="" textlink="">
      <xdr:nvSpPr>
        <xdr:cNvPr id="204" name="楕円 203">
          <a:extLst>
            <a:ext uri="{FF2B5EF4-FFF2-40B4-BE49-F238E27FC236}">
              <a16:creationId xmlns:a16="http://schemas.microsoft.com/office/drawing/2014/main" id="{85A3F36C-B8AC-43C5-9035-65A7AC167B0A}"/>
            </a:ext>
          </a:extLst>
        </xdr:cNvPr>
        <xdr:cNvSpPr/>
      </xdr:nvSpPr>
      <xdr:spPr>
        <a:xfrm>
          <a:off x="3746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169545</xdr:rowOff>
    </xdr:from>
    <xdr:to>
      <xdr:col>24</xdr:col>
      <xdr:colOff>63500</xdr:colOff>
      <xdr:row>81</xdr:row>
      <xdr:rowOff>137161</xdr:rowOff>
    </xdr:to>
    <xdr:cxnSp macro="">
      <xdr:nvCxnSpPr>
        <xdr:cNvPr id="205" name="直線コネクタ 204">
          <a:extLst>
            <a:ext uri="{FF2B5EF4-FFF2-40B4-BE49-F238E27FC236}">
              <a16:creationId xmlns:a16="http://schemas.microsoft.com/office/drawing/2014/main" id="{90A42F0A-64C6-4E43-A1DE-A5BAE27C66C5}"/>
            </a:ext>
          </a:extLst>
        </xdr:cNvPr>
        <xdr:cNvCxnSpPr/>
      </xdr:nvCxnSpPr>
      <xdr:spPr>
        <a:xfrm flipV="1">
          <a:off x="3797300" y="13885545"/>
          <a:ext cx="838200" cy="13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42545</xdr:rowOff>
    </xdr:from>
    <xdr:to>
      <xdr:col>15</xdr:col>
      <xdr:colOff>101600</xdr:colOff>
      <xdr:row>81</xdr:row>
      <xdr:rowOff>144145</xdr:rowOff>
    </xdr:to>
    <xdr:sp macro="" textlink="">
      <xdr:nvSpPr>
        <xdr:cNvPr id="206" name="楕円 205">
          <a:extLst>
            <a:ext uri="{FF2B5EF4-FFF2-40B4-BE49-F238E27FC236}">
              <a16:creationId xmlns:a16="http://schemas.microsoft.com/office/drawing/2014/main" id="{DCDCD456-9FDC-4789-BB6D-7FBED9D7DF1B}"/>
            </a:ext>
          </a:extLst>
        </xdr:cNvPr>
        <xdr:cNvSpPr/>
      </xdr:nvSpPr>
      <xdr:spPr>
        <a:xfrm>
          <a:off x="28575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93345</xdr:rowOff>
    </xdr:from>
    <xdr:to>
      <xdr:col>19</xdr:col>
      <xdr:colOff>177800</xdr:colOff>
      <xdr:row>81</xdr:row>
      <xdr:rowOff>137161</xdr:rowOff>
    </xdr:to>
    <xdr:cxnSp macro="">
      <xdr:nvCxnSpPr>
        <xdr:cNvPr id="207" name="直線コネクタ 206">
          <a:extLst>
            <a:ext uri="{FF2B5EF4-FFF2-40B4-BE49-F238E27FC236}">
              <a16:creationId xmlns:a16="http://schemas.microsoft.com/office/drawing/2014/main" id="{C3F9F788-B355-45AE-9309-D480D899E2F2}"/>
            </a:ext>
          </a:extLst>
        </xdr:cNvPr>
        <xdr:cNvCxnSpPr/>
      </xdr:nvCxnSpPr>
      <xdr:spPr>
        <a:xfrm>
          <a:off x="2908300" y="139807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168275</xdr:rowOff>
    </xdr:from>
    <xdr:to>
      <xdr:col>10</xdr:col>
      <xdr:colOff>165100</xdr:colOff>
      <xdr:row>81</xdr:row>
      <xdr:rowOff>98425</xdr:rowOff>
    </xdr:to>
    <xdr:sp macro="" textlink="">
      <xdr:nvSpPr>
        <xdr:cNvPr id="208" name="楕円 207">
          <a:extLst>
            <a:ext uri="{FF2B5EF4-FFF2-40B4-BE49-F238E27FC236}">
              <a16:creationId xmlns:a16="http://schemas.microsoft.com/office/drawing/2014/main" id="{88213F45-CE5C-4862-8D99-D10A183DDD1C}"/>
            </a:ext>
          </a:extLst>
        </xdr:cNvPr>
        <xdr:cNvSpPr/>
      </xdr:nvSpPr>
      <xdr:spPr>
        <a:xfrm>
          <a:off x="1968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47625</xdr:rowOff>
    </xdr:from>
    <xdr:to>
      <xdr:col>15</xdr:col>
      <xdr:colOff>50800</xdr:colOff>
      <xdr:row>81</xdr:row>
      <xdr:rowOff>93345</xdr:rowOff>
    </xdr:to>
    <xdr:cxnSp macro="">
      <xdr:nvCxnSpPr>
        <xdr:cNvPr id="209" name="直線コネクタ 208">
          <a:extLst>
            <a:ext uri="{FF2B5EF4-FFF2-40B4-BE49-F238E27FC236}">
              <a16:creationId xmlns:a16="http://schemas.microsoft.com/office/drawing/2014/main" id="{DC5830CB-6BCC-42A5-9C68-2D2D6414E16F}"/>
            </a:ext>
          </a:extLst>
        </xdr:cNvPr>
        <xdr:cNvCxnSpPr/>
      </xdr:nvCxnSpPr>
      <xdr:spPr>
        <a:xfrm>
          <a:off x="2019300" y="139350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132080</xdr:rowOff>
    </xdr:from>
    <xdr:to>
      <xdr:col>6</xdr:col>
      <xdr:colOff>38100</xdr:colOff>
      <xdr:row>81</xdr:row>
      <xdr:rowOff>62230</xdr:rowOff>
    </xdr:to>
    <xdr:sp macro="" textlink="">
      <xdr:nvSpPr>
        <xdr:cNvPr id="210" name="楕円 209">
          <a:extLst>
            <a:ext uri="{FF2B5EF4-FFF2-40B4-BE49-F238E27FC236}">
              <a16:creationId xmlns:a16="http://schemas.microsoft.com/office/drawing/2014/main" id="{71C5DF98-BE84-419D-96BF-226C8A945299}"/>
            </a:ext>
          </a:extLst>
        </xdr:cNvPr>
        <xdr:cNvSpPr/>
      </xdr:nvSpPr>
      <xdr:spPr>
        <a:xfrm>
          <a:off x="1079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11430</xdr:rowOff>
    </xdr:from>
    <xdr:to>
      <xdr:col>10</xdr:col>
      <xdr:colOff>114300</xdr:colOff>
      <xdr:row>81</xdr:row>
      <xdr:rowOff>47625</xdr:rowOff>
    </xdr:to>
    <xdr:cxnSp macro="">
      <xdr:nvCxnSpPr>
        <xdr:cNvPr id="211" name="直線コネクタ 210">
          <a:extLst>
            <a:ext uri="{FF2B5EF4-FFF2-40B4-BE49-F238E27FC236}">
              <a16:creationId xmlns:a16="http://schemas.microsoft.com/office/drawing/2014/main" id="{9586D7A5-E197-4B3B-9CC1-CA8DC95F258E}"/>
            </a:ext>
          </a:extLst>
        </xdr:cNvPr>
        <xdr:cNvCxnSpPr/>
      </xdr:nvCxnSpPr>
      <xdr:spPr>
        <a:xfrm>
          <a:off x="1130300" y="138988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24782</xdr:rowOff>
    </xdr:from>
    <xdr:ext cx="405111" cy="259045"/>
    <xdr:sp macro="" textlink="">
      <xdr:nvSpPr>
        <xdr:cNvPr id="212" name="n_1aveValue【福祉施設】&#10;有形固定資産減価償却率">
          <a:extLst>
            <a:ext uri="{FF2B5EF4-FFF2-40B4-BE49-F238E27FC236}">
              <a16:creationId xmlns:a16="http://schemas.microsoft.com/office/drawing/2014/main" id="{B88F80AF-6502-4E85-AF8B-FE09538AB385}"/>
            </a:ext>
          </a:extLst>
        </xdr:cNvPr>
        <xdr:cNvSpPr txBox="1"/>
      </xdr:nvSpPr>
      <xdr:spPr>
        <a:xfrm>
          <a:off x="35820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213" name="n_2aveValue【福祉施設】&#10;有形固定資産減価償却率">
          <a:extLst>
            <a:ext uri="{FF2B5EF4-FFF2-40B4-BE49-F238E27FC236}">
              <a16:creationId xmlns:a16="http://schemas.microsoft.com/office/drawing/2014/main" id="{A22B08DF-CC1B-47DC-A605-5D1A9DFA038D}"/>
            </a:ext>
          </a:extLst>
        </xdr:cNvPr>
        <xdr:cNvSpPr txBox="1"/>
      </xdr:nvSpPr>
      <xdr:spPr>
        <a:xfrm>
          <a:off x="2705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142891</xdr:rowOff>
    </xdr:from>
    <xdr:ext cx="405111" cy="259045"/>
    <xdr:sp macro="" textlink="">
      <xdr:nvSpPr>
        <xdr:cNvPr id="214" name="n_3aveValue【福祉施設】&#10;有形固定資産減価償却率">
          <a:extLst>
            <a:ext uri="{FF2B5EF4-FFF2-40B4-BE49-F238E27FC236}">
              <a16:creationId xmlns:a16="http://schemas.microsoft.com/office/drawing/2014/main" id="{C58EF506-3079-4D09-B616-518FBB6FFE00}"/>
            </a:ext>
          </a:extLst>
        </xdr:cNvPr>
        <xdr:cNvSpPr txBox="1"/>
      </xdr:nvSpPr>
      <xdr:spPr>
        <a:xfrm>
          <a:off x="1816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116222</xdr:rowOff>
    </xdr:from>
    <xdr:ext cx="405111" cy="259045"/>
    <xdr:sp macro="" textlink="">
      <xdr:nvSpPr>
        <xdr:cNvPr id="215" name="n_4aveValue【福祉施設】&#10;有形固定資産減価償却率">
          <a:extLst>
            <a:ext uri="{FF2B5EF4-FFF2-40B4-BE49-F238E27FC236}">
              <a16:creationId xmlns:a16="http://schemas.microsoft.com/office/drawing/2014/main" id="{F4253DE1-F0B1-402F-BCD2-418758833800}"/>
            </a:ext>
          </a:extLst>
        </xdr:cNvPr>
        <xdr:cNvSpPr txBox="1"/>
      </xdr:nvSpPr>
      <xdr:spPr>
        <a:xfrm>
          <a:off x="927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33038</xdr:rowOff>
    </xdr:from>
    <xdr:ext cx="405111" cy="259045"/>
    <xdr:sp macro="" textlink="">
      <xdr:nvSpPr>
        <xdr:cNvPr id="216" name="n_1mainValue【福祉施設】&#10;有形固定資産減価償却率">
          <a:extLst>
            <a:ext uri="{FF2B5EF4-FFF2-40B4-BE49-F238E27FC236}">
              <a16:creationId xmlns:a16="http://schemas.microsoft.com/office/drawing/2014/main" id="{4CC2831C-B7FC-485D-89BB-C31A15AC3743}"/>
            </a:ext>
          </a:extLst>
        </xdr:cNvPr>
        <xdr:cNvSpPr txBox="1"/>
      </xdr:nvSpPr>
      <xdr:spPr>
        <a:xfrm>
          <a:off x="35820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160672</xdr:rowOff>
    </xdr:from>
    <xdr:ext cx="405111" cy="259045"/>
    <xdr:sp macro="" textlink="">
      <xdr:nvSpPr>
        <xdr:cNvPr id="217" name="n_2mainValue【福祉施設】&#10;有形固定資産減価償却率">
          <a:extLst>
            <a:ext uri="{FF2B5EF4-FFF2-40B4-BE49-F238E27FC236}">
              <a16:creationId xmlns:a16="http://schemas.microsoft.com/office/drawing/2014/main" id="{B47F5FD8-0627-4D52-AAAB-3E1C635B7798}"/>
            </a:ext>
          </a:extLst>
        </xdr:cNvPr>
        <xdr:cNvSpPr txBox="1"/>
      </xdr:nvSpPr>
      <xdr:spPr>
        <a:xfrm>
          <a:off x="2705744"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114952</xdr:rowOff>
    </xdr:from>
    <xdr:ext cx="405111" cy="259045"/>
    <xdr:sp macro="" textlink="">
      <xdr:nvSpPr>
        <xdr:cNvPr id="218" name="n_3mainValue【福祉施設】&#10;有形固定資産減価償却率">
          <a:extLst>
            <a:ext uri="{FF2B5EF4-FFF2-40B4-BE49-F238E27FC236}">
              <a16:creationId xmlns:a16="http://schemas.microsoft.com/office/drawing/2014/main" id="{40392C55-7EB0-40C8-B3FD-89EACB77742C}"/>
            </a:ext>
          </a:extLst>
        </xdr:cNvPr>
        <xdr:cNvSpPr txBox="1"/>
      </xdr:nvSpPr>
      <xdr:spPr>
        <a:xfrm>
          <a:off x="1816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78757</xdr:rowOff>
    </xdr:from>
    <xdr:ext cx="405111" cy="259045"/>
    <xdr:sp macro="" textlink="">
      <xdr:nvSpPr>
        <xdr:cNvPr id="219" name="n_4mainValue【福祉施設】&#10;有形固定資産減価償却率">
          <a:extLst>
            <a:ext uri="{FF2B5EF4-FFF2-40B4-BE49-F238E27FC236}">
              <a16:creationId xmlns:a16="http://schemas.microsoft.com/office/drawing/2014/main" id="{BE680E34-D385-4A5C-B59A-487EC74574D3}"/>
            </a:ext>
          </a:extLst>
        </xdr:cNvPr>
        <xdr:cNvSpPr txBox="1"/>
      </xdr:nvSpPr>
      <xdr:spPr>
        <a:xfrm>
          <a:off x="9277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F6ACF60F-259D-4AE8-BE3B-0F7C777014F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C93BD4A1-E09E-48D4-A37F-33A9DAA7E66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7D4F7892-E5BE-49BC-8109-44752513857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41447487-08A2-4089-9DE2-DD1D149CB7B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825596A2-0827-44F4-89AA-4D84BB7770A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2FED8744-6B9F-4AF2-9D22-7BE65B7C720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3F6EF424-0DD9-4468-AC68-96AB84FF1CD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2BCC30A5-D146-4801-A939-635B170ACAE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2EC0EBE0-39F9-4378-9AF7-07505562A09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42651778-9209-46AC-A131-3C3FC8832C0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B35CCCBA-C378-4412-9656-1C8511E8ABA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4D3111B2-D480-4082-9BBB-7AC0D99A7EF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39BBC2FA-6627-49C7-A5D8-DDC707BFF9F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2E04F04F-2051-45EC-AAC8-C3530ED0113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917743E4-61B5-4AC2-9E0D-4A167E19F87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D884C4D6-7384-4BC0-A831-22D4859B196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CE138A6F-8BDD-416D-B8E3-84FA935EC62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044B28DF-32F1-4ABE-8AB5-543768DB98A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7E73CFE5-8162-4534-81B8-FD7912EEE29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5093A974-129C-436D-9C7D-DA4AC5904DA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EEAAE0E9-BFD2-4ED7-BF15-20C314C8EB0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5E4D9769-45F4-4247-9175-039CCD3F49D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6C14D45E-3CDB-4597-A4A6-00EF2ABAC69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243" name="直線コネクタ 242">
          <a:extLst>
            <a:ext uri="{FF2B5EF4-FFF2-40B4-BE49-F238E27FC236}">
              <a16:creationId xmlns:a16="http://schemas.microsoft.com/office/drawing/2014/main" id="{8FC1D539-27BC-4982-ADDF-A6D6D2C1B34E}"/>
            </a:ext>
          </a:extLst>
        </xdr:cNvPr>
        <xdr:cNvCxnSpPr/>
      </xdr:nvCxnSpPr>
      <xdr:spPr>
        <a:xfrm flipV="1">
          <a:off x="10476865" y="13580745"/>
          <a:ext cx="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244" name="【福祉施設】&#10;一人当たり面積最小値テキスト">
          <a:extLst>
            <a:ext uri="{FF2B5EF4-FFF2-40B4-BE49-F238E27FC236}">
              <a16:creationId xmlns:a16="http://schemas.microsoft.com/office/drawing/2014/main" id="{2FD13A4B-8D36-4FAC-97A8-6D012F078AB2}"/>
            </a:ext>
          </a:extLst>
        </xdr:cNvPr>
        <xdr:cNvSpPr txBox="1"/>
      </xdr:nvSpPr>
      <xdr:spPr>
        <a:xfrm>
          <a:off x="10515600"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245" name="直線コネクタ 244">
          <a:extLst>
            <a:ext uri="{FF2B5EF4-FFF2-40B4-BE49-F238E27FC236}">
              <a16:creationId xmlns:a16="http://schemas.microsoft.com/office/drawing/2014/main" id="{3DC78399-78A8-4EB7-9FFD-073231BA3D50}"/>
            </a:ext>
          </a:extLst>
        </xdr:cNvPr>
        <xdr:cNvCxnSpPr/>
      </xdr:nvCxnSpPr>
      <xdr:spPr>
        <a:xfrm>
          <a:off x="10388600" y="148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246" name="【福祉施設】&#10;一人当たり面積最大値テキスト">
          <a:extLst>
            <a:ext uri="{FF2B5EF4-FFF2-40B4-BE49-F238E27FC236}">
              <a16:creationId xmlns:a16="http://schemas.microsoft.com/office/drawing/2014/main" id="{F1E10A5C-3D05-45EE-8C70-680E89BDC4F3}"/>
            </a:ext>
          </a:extLst>
        </xdr:cNvPr>
        <xdr:cNvSpPr txBox="1"/>
      </xdr:nvSpPr>
      <xdr:spPr>
        <a:xfrm>
          <a:off x="10515600"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247" name="直線コネクタ 246">
          <a:extLst>
            <a:ext uri="{FF2B5EF4-FFF2-40B4-BE49-F238E27FC236}">
              <a16:creationId xmlns:a16="http://schemas.microsoft.com/office/drawing/2014/main" id="{0EC39E59-5830-4190-A76C-4105F7F53165}"/>
            </a:ext>
          </a:extLst>
        </xdr:cNvPr>
        <xdr:cNvCxnSpPr/>
      </xdr:nvCxnSpPr>
      <xdr:spPr>
        <a:xfrm>
          <a:off x="10388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51706</xdr:rowOff>
    </xdr:from>
    <xdr:ext cx="469744" cy="259045"/>
    <xdr:sp macro="" textlink="">
      <xdr:nvSpPr>
        <xdr:cNvPr id="248" name="【福祉施設】&#10;一人当たり面積平均値テキスト">
          <a:extLst>
            <a:ext uri="{FF2B5EF4-FFF2-40B4-BE49-F238E27FC236}">
              <a16:creationId xmlns:a16="http://schemas.microsoft.com/office/drawing/2014/main" id="{BC515868-433F-44DB-BDB2-68B26FF31648}"/>
            </a:ext>
          </a:extLst>
        </xdr:cNvPr>
        <xdr:cNvSpPr txBox="1"/>
      </xdr:nvSpPr>
      <xdr:spPr>
        <a:xfrm>
          <a:off x="10515600" y="14453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249" name="フローチャート: 判断 248">
          <a:extLst>
            <a:ext uri="{FF2B5EF4-FFF2-40B4-BE49-F238E27FC236}">
              <a16:creationId xmlns:a16="http://schemas.microsoft.com/office/drawing/2014/main" id="{42A3BD94-8543-464A-90DF-1D9C633FEFD7}"/>
            </a:ext>
          </a:extLst>
        </xdr:cNvPr>
        <xdr:cNvSpPr/>
      </xdr:nvSpPr>
      <xdr:spPr>
        <a:xfrm>
          <a:off x="10426700" y="146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250" name="フローチャート: 判断 249">
          <a:extLst>
            <a:ext uri="{FF2B5EF4-FFF2-40B4-BE49-F238E27FC236}">
              <a16:creationId xmlns:a16="http://schemas.microsoft.com/office/drawing/2014/main" id="{EE7ABF02-D9F6-420E-9058-F3376F73DACA}"/>
            </a:ext>
          </a:extLst>
        </xdr:cNvPr>
        <xdr:cNvSpPr/>
      </xdr:nvSpPr>
      <xdr:spPr>
        <a:xfrm>
          <a:off x="9588500" y="1463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251" name="フローチャート: 判断 250">
          <a:extLst>
            <a:ext uri="{FF2B5EF4-FFF2-40B4-BE49-F238E27FC236}">
              <a16:creationId xmlns:a16="http://schemas.microsoft.com/office/drawing/2014/main" id="{5D1B0360-BB9D-4FD9-A9B3-E1846048B67F}"/>
            </a:ext>
          </a:extLst>
        </xdr:cNvPr>
        <xdr:cNvSpPr/>
      </xdr:nvSpPr>
      <xdr:spPr>
        <a:xfrm>
          <a:off x="86995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252" name="フローチャート: 判断 251">
          <a:extLst>
            <a:ext uri="{FF2B5EF4-FFF2-40B4-BE49-F238E27FC236}">
              <a16:creationId xmlns:a16="http://schemas.microsoft.com/office/drawing/2014/main" id="{4A980F7A-24F8-49BF-8956-9FB0975F24F3}"/>
            </a:ext>
          </a:extLst>
        </xdr:cNvPr>
        <xdr:cNvSpPr/>
      </xdr:nvSpPr>
      <xdr:spPr>
        <a:xfrm>
          <a:off x="7810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253" name="フローチャート: 判断 252">
          <a:extLst>
            <a:ext uri="{FF2B5EF4-FFF2-40B4-BE49-F238E27FC236}">
              <a16:creationId xmlns:a16="http://schemas.microsoft.com/office/drawing/2014/main" id="{F3CC7D4E-87AE-4820-961C-294C0897CD17}"/>
            </a:ext>
          </a:extLst>
        </xdr:cNvPr>
        <xdr:cNvSpPr/>
      </xdr:nvSpPr>
      <xdr:spPr>
        <a:xfrm>
          <a:off x="6921500" y="1467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F399B549-39B9-4D04-AF15-1730C72EA16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BC67F2DF-C58C-4F4F-A4BE-17DE814D995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911D7CC2-408F-46D5-BEDA-53F6C3DDB87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FD2083CD-1A60-4DA9-8757-70FB33747EA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8937088F-96B2-4A7E-A7AA-91CA43B6574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75692</xdr:rowOff>
    </xdr:from>
    <xdr:to>
      <xdr:col>55</xdr:col>
      <xdr:colOff>50800</xdr:colOff>
      <xdr:row>86</xdr:row>
      <xdr:rowOff>5842</xdr:rowOff>
    </xdr:to>
    <xdr:sp macro="" textlink="">
      <xdr:nvSpPr>
        <xdr:cNvPr id="259" name="楕円 258">
          <a:extLst>
            <a:ext uri="{FF2B5EF4-FFF2-40B4-BE49-F238E27FC236}">
              <a16:creationId xmlns:a16="http://schemas.microsoft.com/office/drawing/2014/main" id="{2CC019F5-466B-4326-86B6-0CE7A827D9D9}"/>
            </a:ext>
          </a:extLst>
        </xdr:cNvPr>
        <xdr:cNvSpPr/>
      </xdr:nvSpPr>
      <xdr:spPr>
        <a:xfrm>
          <a:off x="10426700" y="1464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54119</xdr:rowOff>
    </xdr:from>
    <xdr:ext cx="469744" cy="259045"/>
    <xdr:sp macro="" textlink="">
      <xdr:nvSpPr>
        <xdr:cNvPr id="260" name="【福祉施設】&#10;一人当たり面積該当値テキスト">
          <a:extLst>
            <a:ext uri="{FF2B5EF4-FFF2-40B4-BE49-F238E27FC236}">
              <a16:creationId xmlns:a16="http://schemas.microsoft.com/office/drawing/2014/main" id="{37EB5701-C283-4855-98B8-A79382D273D8}"/>
            </a:ext>
          </a:extLst>
        </xdr:cNvPr>
        <xdr:cNvSpPr txBox="1"/>
      </xdr:nvSpPr>
      <xdr:spPr>
        <a:xfrm>
          <a:off x="10515600" y="1462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95504</xdr:rowOff>
    </xdr:from>
    <xdr:to>
      <xdr:col>50</xdr:col>
      <xdr:colOff>165100</xdr:colOff>
      <xdr:row>86</xdr:row>
      <xdr:rowOff>25654</xdr:rowOff>
    </xdr:to>
    <xdr:sp macro="" textlink="">
      <xdr:nvSpPr>
        <xdr:cNvPr id="261" name="楕円 260">
          <a:extLst>
            <a:ext uri="{FF2B5EF4-FFF2-40B4-BE49-F238E27FC236}">
              <a16:creationId xmlns:a16="http://schemas.microsoft.com/office/drawing/2014/main" id="{F9CCB60F-D093-47E8-B5DF-DD8DCE5ECE2E}"/>
            </a:ext>
          </a:extLst>
        </xdr:cNvPr>
        <xdr:cNvSpPr/>
      </xdr:nvSpPr>
      <xdr:spPr>
        <a:xfrm>
          <a:off x="9588500" y="1466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126492</xdr:rowOff>
    </xdr:from>
    <xdr:to>
      <xdr:col>55</xdr:col>
      <xdr:colOff>0</xdr:colOff>
      <xdr:row>85</xdr:row>
      <xdr:rowOff>146304</xdr:rowOff>
    </xdr:to>
    <xdr:cxnSp macro="">
      <xdr:nvCxnSpPr>
        <xdr:cNvPr id="262" name="直線コネクタ 261">
          <a:extLst>
            <a:ext uri="{FF2B5EF4-FFF2-40B4-BE49-F238E27FC236}">
              <a16:creationId xmlns:a16="http://schemas.microsoft.com/office/drawing/2014/main" id="{51FAC5F0-F1BD-4559-ACAC-FE56419E0048}"/>
            </a:ext>
          </a:extLst>
        </xdr:cNvPr>
        <xdr:cNvCxnSpPr/>
      </xdr:nvCxnSpPr>
      <xdr:spPr>
        <a:xfrm flipV="1">
          <a:off x="9639300" y="14699742"/>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100457</xdr:rowOff>
    </xdr:from>
    <xdr:to>
      <xdr:col>46</xdr:col>
      <xdr:colOff>38100</xdr:colOff>
      <xdr:row>86</xdr:row>
      <xdr:rowOff>30607</xdr:rowOff>
    </xdr:to>
    <xdr:sp macro="" textlink="">
      <xdr:nvSpPr>
        <xdr:cNvPr id="263" name="楕円 262">
          <a:extLst>
            <a:ext uri="{FF2B5EF4-FFF2-40B4-BE49-F238E27FC236}">
              <a16:creationId xmlns:a16="http://schemas.microsoft.com/office/drawing/2014/main" id="{EA5EA12C-9ED4-422F-BDFF-4CFD4324C2CC}"/>
            </a:ext>
          </a:extLst>
        </xdr:cNvPr>
        <xdr:cNvSpPr/>
      </xdr:nvSpPr>
      <xdr:spPr>
        <a:xfrm>
          <a:off x="8699500" y="1467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146304</xdr:rowOff>
    </xdr:from>
    <xdr:to>
      <xdr:col>50</xdr:col>
      <xdr:colOff>114300</xdr:colOff>
      <xdr:row>85</xdr:row>
      <xdr:rowOff>151257</xdr:rowOff>
    </xdr:to>
    <xdr:cxnSp macro="">
      <xdr:nvCxnSpPr>
        <xdr:cNvPr id="264" name="直線コネクタ 263">
          <a:extLst>
            <a:ext uri="{FF2B5EF4-FFF2-40B4-BE49-F238E27FC236}">
              <a16:creationId xmlns:a16="http://schemas.microsoft.com/office/drawing/2014/main" id="{F6206B21-53C9-406F-8616-581CBAA2D2B7}"/>
            </a:ext>
          </a:extLst>
        </xdr:cNvPr>
        <xdr:cNvCxnSpPr/>
      </xdr:nvCxnSpPr>
      <xdr:spPr>
        <a:xfrm flipV="1">
          <a:off x="8750300" y="14719554"/>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103505</xdr:rowOff>
    </xdr:from>
    <xdr:to>
      <xdr:col>41</xdr:col>
      <xdr:colOff>101600</xdr:colOff>
      <xdr:row>86</xdr:row>
      <xdr:rowOff>33655</xdr:rowOff>
    </xdr:to>
    <xdr:sp macro="" textlink="">
      <xdr:nvSpPr>
        <xdr:cNvPr id="265" name="楕円 264">
          <a:extLst>
            <a:ext uri="{FF2B5EF4-FFF2-40B4-BE49-F238E27FC236}">
              <a16:creationId xmlns:a16="http://schemas.microsoft.com/office/drawing/2014/main" id="{4BC8CE28-BDBB-43AF-93E6-2634E80A4C27}"/>
            </a:ext>
          </a:extLst>
        </xdr:cNvPr>
        <xdr:cNvSpPr/>
      </xdr:nvSpPr>
      <xdr:spPr>
        <a:xfrm>
          <a:off x="78105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151257</xdr:rowOff>
    </xdr:from>
    <xdr:to>
      <xdr:col>45</xdr:col>
      <xdr:colOff>177800</xdr:colOff>
      <xdr:row>85</xdr:row>
      <xdr:rowOff>154305</xdr:rowOff>
    </xdr:to>
    <xdr:cxnSp macro="">
      <xdr:nvCxnSpPr>
        <xdr:cNvPr id="266" name="直線コネクタ 265">
          <a:extLst>
            <a:ext uri="{FF2B5EF4-FFF2-40B4-BE49-F238E27FC236}">
              <a16:creationId xmlns:a16="http://schemas.microsoft.com/office/drawing/2014/main" id="{ED4DA0FD-D79D-4713-BF11-A0853EBE027F}"/>
            </a:ext>
          </a:extLst>
        </xdr:cNvPr>
        <xdr:cNvCxnSpPr/>
      </xdr:nvCxnSpPr>
      <xdr:spPr>
        <a:xfrm flipV="1">
          <a:off x="7861300" y="1472450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106553</xdr:rowOff>
    </xdr:from>
    <xdr:to>
      <xdr:col>36</xdr:col>
      <xdr:colOff>165100</xdr:colOff>
      <xdr:row>86</xdr:row>
      <xdr:rowOff>36703</xdr:rowOff>
    </xdr:to>
    <xdr:sp macro="" textlink="">
      <xdr:nvSpPr>
        <xdr:cNvPr id="267" name="楕円 266">
          <a:extLst>
            <a:ext uri="{FF2B5EF4-FFF2-40B4-BE49-F238E27FC236}">
              <a16:creationId xmlns:a16="http://schemas.microsoft.com/office/drawing/2014/main" id="{71F330EC-87B0-4D58-9F88-A4100F55513D}"/>
            </a:ext>
          </a:extLst>
        </xdr:cNvPr>
        <xdr:cNvSpPr/>
      </xdr:nvSpPr>
      <xdr:spPr>
        <a:xfrm>
          <a:off x="6921500" y="1467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154305</xdr:rowOff>
    </xdr:from>
    <xdr:to>
      <xdr:col>41</xdr:col>
      <xdr:colOff>50800</xdr:colOff>
      <xdr:row>85</xdr:row>
      <xdr:rowOff>157353</xdr:rowOff>
    </xdr:to>
    <xdr:cxnSp macro="">
      <xdr:nvCxnSpPr>
        <xdr:cNvPr id="268" name="直線コネクタ 267">
          <a:extLst>
            <a:ext uri="{FF2B5EF4-FFF2-40B4-BE49-F238E27FC236}">
              <a16:creationId xmlns:a16="http://schemas.microsoft.com/office/drawing/2014/main" id="{E6577125-7155-4CFA-BB77-6FAD2A0F959F}"/>
            </a:ext>
          </a:extLst>
        </xdr:cNvPr>
        <xdr:cNvCxnSpPr/>
      </xdr:nvCxnSpPr>
      <xdr:spPr>
        <a:xfrm flipV="1">
          <a:off x="6972300" y="1472755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5605</xdr:rowOff>
    </xdr:from>
    <xdr:ext cx="469744" cy="259045"/>
    <xdr:sp macro="" textlink="">
      <xdr:nvSpPr>
        <xdr:cNvPr id="269" name="n_1aveValue【福祉施設】&#10;一人当たり面積">
          <a:extLst>
            <a:ext uri="{FF2B5EF4-FFF2-40B4-BE49-F238E27FC236}">
              <a16:creationId xmlns:a16="http://schemas.microsoft.com/office/drawing/2014/main" id="{5BF1A459-C5EF-46A9-97FE-3B1D4A37489E}"/>
            </a:ext>
          </a:extLst>
        </xdr:cNvPr>
        <xdr:cNvSpPr txBox="1"/>
      </xdr:nvSpPr>
      <xdr:spPr>
        <a:xfrm>
          <a:off x="9391727" y="1440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25416</xdr:rowOff>
    </xdr:from>
    <xdr:ext cx="469744" cy="259045"/>
    <xdr:sp macro="" textlink="">
      <xdr:nvSpPr>
        <xdr:cNvPr id="270" name="n_2aveValue【福祉施設】&#10;一人当たり面積">
          <a:extLst>
            <a:ext uri="{FF2B5EF4-FFF2-40B4-BE49-F238E27FC236}">
              <a16:creationId xmlns:a16="http://schemas.microsoft.com/office/drawing/2014/main" id="{2E3BEA24-1C6D-444D-A91B-85268C7DE04A}"/>
            </a:ext>
          </a:extLst>
        </xdr:cNvPr>
        <xdr:cNvSpPr txBox="1"/>
      </xdr:nvSpPr>
      <xdr:spPr>
        <a:xfrm>
          <a:off x="8515427" y="1442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36847</xdr:rowOff>
    </xdr:from>
    <xdr:ext cx="469744" cy="259045"/>
    <xdr:sp macro="" textlink="">
      <xdr:nvSpPr>
        <xdr:cNvPr id="271" name="n_3aveValue【福祉施設】&#10;一人当たり面積">
          <a:extLst>
            <a:ext uri="{FF2B5EF4-FFF2-40B4-BE49-F238E27FC236}">
              <a16:creationId xmlns:a16="http://schemas.microsoft.com/office/drawing/2014/main" id="{B6387BBC-7A37-4687-A474-72ED1D5B82EA}"/>
            </a:ext>
          </a:extLst>
        </xdr:cNvPr>
        <xdr:cNvSpPr txBox="1"/>
      </xdr:nvSpPr>
      <xdr:spPr>
        <a:xfrm>
          <a:off x="76264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50944</xdr:rowOff>
    </xdr:from>
    <xdr:ext cx="469744" cy="259045"/>
    <xdr:sp macro="" textlink="">
      <xdr:nvSpPr>
        <xdr:cNvPr id="272" name="n_4aveValue【福祉施設】&#10;一人当たり面積">
          <a:extLst>
            <a:ext uri="{FF2B5EF4-FFF2-40B4-BE49-F238E27FC236}">
              <a16:creationId xmlns:a16="http://schemas.microsoft.com/office/drawing/2014/main" id="{3124BA2D-FC80-4F29-BC24-3565CED8BED0}"/>
            </a:ext>
          </a:extLst>
        </xdr:cNvPr>
        <xdr:cNvSpPr txBox="1"/>
      </xdr:nvSpPr>
      <xdr:spPr>
        <a:xfrm>
          <a:off x="6737427" y="1445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16781</xdr:rowOff>
    </xdr:from>
    <xdr:ext cx="469744" cy="259045"/>
    <xdr:sp macro="" textlink="">
      <xdr:nvSpPr>
        <xdr:cNvPr id="273" name="n_1mainValue【福祉施設】&#10;一人当たり面積">
          <a:extLst>
            <a:ext uri="{FF2B5EF4-FFF2-40B4-BE49-F238E27FC236}">
              <a16:creationId xmlns:a16="http://schemas.microsoft.com/office/drawing/2014/main" id="{0B1E12DF-272E-4A99-97D5-0F7792B6A7A6}"/>
            </a:ext>
          </a:extLst>
        </xdr:cNvPr>
        <xdr:cNvSpPr txBox="1"/>
      </xdr:nvSpPr>
      <xdr:spPr>
        <a:xfrm>
          <a:off x="9391727" y="1476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21734</xdr:rowOff>
    </xdr:from>
    <xdr:ext cx="469744" cy="259045"/>
    <xdr:sp macro="" textlink="">
      <xdr:nvSpPr>
        <xdr:cNvPr id="274" name="n_2mainValue【福祉施設】&#10;一人当たり面積">
          <a:extLst>
            <a:ext uri="{FF2B5EF4-FFF2-40B4-BE49-F238E27FC236}">
              <a16:creationId xmlns:a16="http://schemas.microsoft.com/office/drawing/2014/main" id="{7A5D59AB-E229-4C8B-B17A-61C04E99BC61}"/>
            </a:ext>
          </a:extLst>
        </xdr:cNvPr>
        <xdr:cNvSpPr txBox="1"/>
      </xdr:nvSpPr>
      <xdr:spPr>
        <a:xfrm>
          <a:off x="8515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24782</xdr:rowOff>
    </xdr:from>
    <xdr:ext cx="469744" cy="259045"/>
    <xdr:sp macro="" textlink="">
      <xdr:nvSpPr>
        <xdr:cNvPr id="275" name="n_3mainValue【福祉施設】&#10;一人当たり面積">
          <a:extLst>
            <a:ext uri="{FF2B5EF4-FFF2-40B4-BE49-F238E27FC236}">
              <a16:creationId xmlns:a16="http://schemas.microsoft.com/office/drawing/2014/main" id="{7883E880-EEB8-4712-9716-28A73D3D77E8}"/>
            </a:ext>
          </a:extLst>
        </xdr:cNvPr>
        <xdr:cNvSpPr txBox="1"/>
      </xdr:nvSpPr>
      <xdr:spPr>
        <a:xfrm>
          <a:off x="7626427" y="1476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27830</xdr:rowOff>
    </xdr:from>
    <xdr:ext cx="469744" cy="259045"/>
    <xdr:sp macro="" textlink="">
      <xdr:nvSpPr>
        <xdr:cNvPr id="276" name="n_4mainValue【福祉施設】&#10;一人当たり面積">
          <a:extLst>
            <a:ext uri="{FF2B5EF4-FFF2-40B4-BE49-F238E27FC236}">
              <a16:creationId xmlns:a16="http://schemas.microsoft.com/office/drawing/2014/main" id="{40C49010-BC5B-408D-8E76-0DD6865C608E}"/>
            </a:ext>
          </a:extLst>
        </xdr:cNvPr>
        <xdr:cNvSpPr txBox="1"/>
      </xdr:nvSpPr>
      <xdr:spPr>
        <a:xfrm>
          <a:off x="6737427" y="1477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4F50206F-1F60-4F2A-96DE-D82A87D63EE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87A1B73C-1E39-4CC0-A96A-81F91C84445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C372C2E2-B475-45A5-98C9-9BB695197F3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6524AAEC-D11D-4D77-B86C-9058035505F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608E7B72-CA56-4BED-905F-D8EC380EA12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214083C2-A276-4803-B7DE-838A3554D4A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EF6BFA66-5DFE-4EB2-ADC8-3AAB0649FD4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77DC40A2-4319-4701-A9DD-1A8BB3B0EE9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ABB10562-ECFB-4CB6-AE9E-512045DFED4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D8738AE9-4BFD-481E-B0D6-E92D2E68971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8887BCA1-2DCA-4C5E-84DC-4E50467B14E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a:extLst>
            <a:ext uri="{FF2B5EF4-FFF2-40B4-BE49-F238E27FC236}">
              <a16:creationId xmlns:a16="http://schemas.microsoft.com/office/drawing/2014/main" id="{B5113F77-2597-4795-AD47-9DCF51A6B27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9" name="テキスト ボックス 288">
          <a:extLst>
            <a:ext uri="{FF2B5EF4-FFF2-40B4-BE49-F238E27FC236}">
              <a16:creationId xmlns:a16="http://schemas.microsoft.com/office/drawing/2014/main" id="{A7D22402-DC0A-413D-B7C8-BA52F1D080EE}"/>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a:extLst>
            <a:ext uri="{FF2B5EF4-FFF2-40B4-BE49-F238E27FC236}">
              <a16:creationId xmlns:a16="http://schemas.microsoft.com/office/drawing/2014/main" id="{8C52841F-8A2E-4812-B518-1F369F2ED973}"/>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a:extLst>
            <a:ext uri="{FF2B5EF4-FFF2-40B4-BE49-F238E27FC236}">
              <a16:creationId xmlns:a16="http://schemas.microsoft.com/office/drawing/2014/main" id="{392D82AA-5C5E-4D59-B762-5E17E3D0188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a:extLst>
            <a:ext uri="{FF2B5EF4-FFF2-40B4-BE49-F238E27FC236}">
              <a16:creationId xmlns:a16="http://schemas.microsoft.com/office/drawing/2014/main" id="{22B9F4FA-7F0F-4E93-9AA3-5B9C7FBF655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a:extLst>
            <a:ext uri="{FF2B5EF4-FFF2-40B4-BE49-F238E27FC236}">
              <a16:creationId xmlns:a16="http://schemas.microsoft.com/office/drawing/2014/main" id="{6345B130-60BF-4E16-97F4-33D42396BDB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a:extLst>
            <a:ext uri="{FF2B5EF4-FFF2-40B4-BE49-F238E27FC236}">
              <a16:creationId xmlns:a16="http://schemas.microsoft.com/office/drawing/2014/main" id="{D8FB042E-A972-46AC-B858-60BFC95E4FA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a:extLst>
            <a:ext uri="{FF2B5EF4-FFF2-40B4-BE49-F238E27FC236}">
              <a16:creationId xmlns:a16="http://schemas.microsoft.com/office/drawing/2014/main" id="{F5F34721-F1FA-4625-9CEF-70B24B3BA6B3}"/>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a:extLst>
            <a:ext uri="{FF2B5EF4-FFF2-40B4-BE49-F238E27FC236}">
              <a16:creationId xmlns:a16="http://schemas.microsoft.com/office/drawing/2014/main" id="{13DE06B7-662E-41F9-A944-FD10BF19892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297" name="テキスト ボックス 296">
          <a:extLst>
            <a:ext uri="{FF2B5EF4-FFF2-40B4-BE49-F238E27FC236}">
              <a16:creationId xmlns:a16="http://schemas.microsoft.com/office/drawing/2014/main" id="{241C86F0-825D-46BE-9579-C41F7CD751C3}"/>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id="{51EB49C0-65F3-4AA7-9D03-92C22D50F01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市民会館】&#10;有形固定資産減価償却率グラフ枠">
          <a:extLst>
            <a:ext uri="{FF2B5EF4-FFF2-40B4-BE49-F238E27FC236}">
              <a16:creationId xmlns:a16="http://schemas.microsoft.com/office/drawing/2014/main" id="{B47257B0-436A-428F-813B-702DC5A9821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00" name="直線コネクタ 299">
          <a:extLst>
            <a:ext uri="{FF2B5EF4-FFF2-40B4-BE49-F238E27FC236}">
              <a16:creationId xmlns:a16="http://schemas.microsoft.com/office/drawing/2014/main" id="{59E12AED-4D1C-4B1D-B47A-D2B3061C0E9B}"/>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01" name="【市民会館】&#10;有形固定資産減価償却率最小値テキスト">
          <a:extLst>
            <a:ext uri="{FF2B5EF4-FFF2-40B4-BE49-F238E27FC236}">
              <a16:creationId xmlns:a16="http://schemas.microsoft.com/office/drawing/2014/main" id="{3A276533-75E2-4C94-B1BE-1D05F27F4368}"/>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02" name="直線コネクタ 301">
          <a:extLst>
            <a:ext uri="{FF2B5EF4-FFF2-40B4-BE49-F238E27FC236}">
              <a16:creationId xmlns:a16="http://schemas.microsoft.com/office/drawing/2014/main" id="{A205ACBC-B827-4A2E-877E-69B19B4F314D}"/>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03" name="【市民会館】&#10;有形固定資産減価償却率最大値テキスト">
          <a:extLst>
            <a:ext uri="{FF2B5EF4-FFF2-40B4-BE49-F238E27FC236}">
              <a16:creationId xmlns:a16="http://schemas.microsoft.com/office/drawing/2014/main" id="{8F1DE845-F561-4389-9244-4C6E562D8960}"/>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04" name="直線コネクタ 303">
          <a:extLst>
            <a:ext uri="{FF2B5EF4-FFF2-40B4-BE49-F238E27FC236}">
              <a16:creationId xmlns:a16="http://schemas.microsoft.com/office/drawing/2014/main" id="{4B1DBB6D-EB1B-4797-BEAD-C4D48F8B429B}"/>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305" name="【市民会館】&#10;有形固定資産減価償却率平均値テキスト">
          <a:extLst>
            <a:ext uri="{FF2B5EF4-FFF2-40B4-BE49-F238E27FC236}">
              <a16:creationId xmlns:a16="http://schemas.microsoft.com/office/drawing/2014/main" id="{7CFC9CBA-021E-4D64-AED8-0168A553E57B}"/>
            </a:ext>
          </a:extLst>
        </xdr:cNvPr>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06" name="フローチャート: 判断 305">
          <a:extLst>
            <a:ext uri="{FF2B5EF4-FFF2-40B4-BE49-F238E27FC236}">
              <a16:creationId xmlns:a16="http://schemas.microsoft.com/office/drawing/2014/main" id="{FC56E55C-0FE9-48B6-A4FB-CFCBE1E01D30}"/>
            </a:ext>
          </a:extLst>
        </xdr:cNvPr>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118111</xdr:rowOff>
    </xdr:from>
    <xdr:to>
      <xdr:col>20</xdr:col>
      <xdr:colOff>38100</xdr:colOff>
      <xdr:row>105</xdr:row>
      <xdr:rowOff>48261</xdr:rowOff>
    </xdr:to>
    <xdr:sp macro="" textlink="">
      <xdr:nvSpPr>
        <xdr:cNvPr id="307" name="フローチャート: 判断 306">
          <a:extLst>
            <a:ext uri="{FF2B5EF4-FFF2-40B4-BE49-F238E27FC236}">
              <a16:creationId xmlns:a16="http://schemas.microsoft.com/office/drawing/2014/main" id="{EE795789-02A7-493B-AD47-BF4A3AB8F0A4}"/>
            </a:ext>
          </a:extLst>
        </xdr:cNvPr>
        <xdr:cNvSpPr/>
      </xdr:nvSpPr>
      <xdr:spPr>
        <a:xfrm>
          <a:off x="3746500" y="1794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90170</xdr:rowOff>
    </xdr:from>
    <xdr:to>
      <xdr:col>15</xdr:col>
      <xdr:colOff>101600</xdr:colOff>
      <xdr:row>105</xdr:row>
      <xdr:rowOff>20320</xdr:rowOff>
    </xdr:to>
    <xdr:sp macro="" textlink="">
      <xdr:nvSpPr>
        <xdr:cNvPr id="308" name="フローチャート: 判断 307">
          <a:extLst>
            <a:ext uri="{FF2B5EF4-FFF2-40B4-BE49-F238E27FC236}">
              <a16:creationId xmlns:a16="http://schemas.microsoft.com/office/drawing/2014/main" id="{F66C8AA7-8A01-4EFE-9AE4-7E7CEBBB9B83}"/>
            </a:ext>
          </a:extLst>
        </xdr:cNvPr>
        <xdr:cNvSpPr/>
      </xdr:nvSpPr>
      <xdr:spPr>
        <a:xfrm>
          <a:off x="2857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52070</xdr:rowOff>
    </xdr:from>
    <xdr:to>
      <xdr:col>10</xdr:col>
      <xdr:colOff>165100</xdr:colOff>
      <xdr:row>104</xdr:row>
      <xdr:rowOff>153670</xdr:rowOff>
    </xdr:to>
    <xdr:sp macro="" textlink="">
      <xdr:nvSpPr>
        <xdr:cNvPr id="309" name="フローチャート: 判断 308">
          <a:extLst>
            <a:ext uri="{FF2B5EF4-FFF2-40B4-BE49-F238E27FC236}">
              <a16:creationId xmlns:a16="http://schemas.microsoft.com/office/drawing/2014/main" id="{A47255BD-3FB0-46C0-AB32-F172B6B90D2C}"/>
            </a:ext>
          </a:extLst>
        </xdr:cNvPr>
        <xdr:cNvSpPr/>
      </xdr:nvSpPr>
      <xdr:spPr>
        <a:xfrm>
          <a:off x="1968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22861</xdr:rowOff>
    </xdr:from>
    <xdr:to>
      <xdr:col>6</xdr:col>
      <xdr:colOff>38100</xdr:colOff>
      <xdr:row>104</xdr:row>
      <xdr:rowOff>124461</xdr:rowOff>
    </xdr:to>
    <xdr:sp macro="" textlink="">
      <xdr:nvSpPr>
        <xdr:cNvPr id="310" name="フローチャート: 判断 309">
          <a:extLst>
            <a:ext uri="{FF2B5EF4-FFF2-40B4-BE49-F238E27FC236}">
              <a16:creationId xmlns:a16="http://schemas.microsoft.com/office/drawing/2014/main" id="{9A8CDD58-C682-4432-9806-70A84A5ADD8F}"/>
            </a:ext>
          </a:extLst>
        </xdr:cNvPr>
        <xdr:cNvSpPr/>
      </xdr:nvSpPr>
      <xdr:spPr>
        <a:xfrm>
          <a:off x="1079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14A70F55-0345-4515-BEA4-7BFEFCFB16C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335DFDD7-3019-4D9C-B56F-5FBABDB63D6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28955E4C-AB81-4EE4-A6C3-B80DEACF2EC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2B8B370-8F1A-41A6-8FD0-C2605544DCD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9B713D7A-6DAF-44DC-A223-7B59319186A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68580</xdr:rowOff>
    </xdr:from>
    <xdr:to>
      <xdr:col>24</xdr:col>
      <xdr:colOff>114300</xdr:colOff>
      <xdr:row>104</xdr:row>
      <xdr:rowOff>170180</xdr:rowOff>
    </xdr:to>
    <xdr:sp macro="" textlink="">
      <xdr:nvSpPr>
        <xdr:cNvPr id="316" name="楕円 315">
          <a:extLst>
            <a:ext uri="{FF2B5EF4-FFF2-40B4-BE49-F238E27FC236}">
              <a16:creationId xmlns:a16="http://schemas.microsoft.com/office/drawing/2014/main" id="{810B34A3-449A-42C2-BB4C-CDDBC715C972}"/>
            </a:ext>
          </a:extLst>
        </xdr:cNvPr>
        <xdr:cNvSpPr/>
      </xdr:nvSpPr>
      <xdr:spPr>
        <a:xfrm>
          <a:off x="4584700" y="1789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47007</xdr:rowOff>
    </xdr:from>
    <xdr:ext cx="405111" cy="259045"/>
    <xdr:sp macro="" textlink="">
      <xdr:nvSpPr>
        <xdr:cNvPr id="317" name="【市民会館】&#10;有形固定資産減価償却率該当値テキスト">
          <a:extLst>
            <a:ext uri="{FF2B5EF4-FFF2-40B4-BE49-F238E27FC236}">
              <a16:creationId xmlns:a16="http://schemas.microsoft.com/office/drawing/2014/main" id="{15997223-998E-450D-94D1-035B75030C36}"/>
            </a:ext>
          </a:extLst>
        </xdr:cNvPr>
        <xdr:cNvSpPr txBox="1"/>
      </xdr:nvSpPr>
      <xdr:spPr>
        <a:xfrm>
          <a:off x="4673600" y="17877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96520</xdr:rowOff>
    </xdr:from>
    <xdr:to>
      <xdr:col>20</xdr:col>
      <xdr:colOff>38100</xdr:colOff>
      <xdr:row>105</xdr:row>
      <xdr:rowOff>26670</xdr:rowOff>
    </xdr:to>
    <xdr:sp macro="" textlink="">
      <xdr:nvSpPr>
        <xdr:cNvPr id="318" name="楕円 317">
          <a:extLst>
            <a:ext uri="{FF2B5EF4-FFF2-40B4-BE49-F238E27FC236}">
              <a16:creationId xmlns:a16="http://schemas.microsoft.com/office/drawing/2014/main" id="{7255AA1E-EAEF-427B-ACA2-83BA18001C7C}"/>
            </a:ext>
          </a:extLst>
        </xdr:cNvPr>
        <xdr:cNvSpPr/>
      </xdr:nvSpPr>
      <xdr:spPr>
        <a:xfrm>
          <a:off x="3746500" y="1792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119380</xdr:rowOff>
    </xdr:from>
    <xdr:to>
      <xdr:col>24</xdr:col>
      <xdr:colOff>63500</xdr:colOff>
      <xdr:row>104</xdr:row>
      <xdr:rowOff>147320</xdr:rowOff>
    </xdr:to>
    <xdr:cxnSp macro="">
      <xdr:nvCxnSpPr>
        <xdr:cNvPr id="319" name="直線コネクタ 318">
          <a:extLst>
            <a:ext uri="{FF2B5EF4-FFF2-40B4-BE49-F238E27FC236}">
              <a16:creationId xmlns:a16="http://schemas.microsoft.com/office/drawing/2014/main" id="{C7DA24CB-B76F-41FB-80EF-B1F8CDB27701}"/>
            </a:ext>
          </a:extLst>
        </xdr:cNvPr>
        <xdr:cNvCxnSpPr/>
      </xdr:nvCxnSpPr>
      <xdr:spPr>
        <a:xfrm flipV="1">
          <a:off x="3797300" y="1795018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63500</xdr:rowOff>
    </xdr:from>
    <xdr:to>
      <xdr:col>15</xdr:col>
      <xdr:colOff>101600</xdr:colOff>
      <xdr:row>104</xdr:row>
      <xdr:rowOff>165100</xdr:rowOff>
    </xdr:to>
    <xdr:sp macro="" textlink="">
      <xdr:nvSpPr>
        <xdr:cNvPr id="320" name="楕円 319">
          <a:extLst>
            <a:ext uri="{FF2B5EF4-FFF2-40B4-BE49-F238E27FC236}">
              <a16:creationId xmlns:a16="http://schemas.microsoft.com/office/drawing/2014/main" id="{035F30F2-48B6-4947-B4D0-2372C6F80586}"/>
            </a:ext>
          </a:extLst>
        </xdr:cNvPr>
        <xdr:cNvSpPr/>
      </xdr:nvSpPr>
      <xdr:spPr>
        <a:xfrm>
          <a:off x="2857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114300</xdr:rowOff>
    </xdr:from>
    <xdr:to>
      <xdr:col>19</xdr:col>
      <xdr:colOff>177800</xdr:colOff>
      <xdr:row>104</xdr:row>
      <xdr:rowOff>147320</xdr:rowOff>
    </xdr:to>
    <xdr:cxnSp macro="">
      <xdr:nvCxnSpPr>
        <xdr:cNvPr id="321" name="直線コネクタ 320">
          <a:extLst>
            <a:ext uri="{FF2B5EF4-FFF2-40B4-BE49-F238E27FC236}">
              <a16:creationId xmlns:a16="http://schemas.microsoft.com/office/drawing/2014/main" id="{F7BC05BB-0961-4E2B-A573-683D5B156031}"/>
            </a:ext>
          </a:extLst>
        </xdr:cNvPr>
        <xdr:cNvCxnSpPr/>
      </xdr:nvCxnSpPr>
      <xdr:spPr>
        <a:xfrm>
          <a:off x="2908300" y="1794510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38100</xdr:rowOff>
    </xdr:from>
    <xdr:to>
      <xdr:col>10</xdr:col>
      <xdr:colOff>165100</xdr:colOff>
      <xdr:row>104</xdr:row>
      <xdr:rowOff>139700</xdr:rowOff>
    </xdr:to>
    <xdr:sp macro="" textlink="">
      <xdr:nvSpPr>
        <xdr:cNvPr id="322" name="楕円 321">
          <a:extLst>
            <a:ext uri="{FF2B5EF4-FFF2-40B4-BE49-F238E27FC236}">
              <a16:creationId xmlns:a16="http://schemas.microsoft.com/office/drawing/2014/main" id="{B6831780-479B-4545-977A-8B549D2EBCC3}"/>
            </a:ext>
          </a:extLst>
        </xdr:cNvPr>
        <xdr:cNvSpPr/>
      </xdr:nvSpPr>
      <xdr:spPr>
        <a:xfrm>
          <a:off x="1968500" y="1786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88900</xdr:rowOff>
    </xdr:from>
    <xdr:to>
      <xdr:col>15</xdr:col>
      <xdr:colOff>50800</xdr:colOff>
      <xdr:row>104</xdr:row>
      <xdr:rowOff>114300</xdr:rowOff>
    </xdr:to>
    <xdr:cxnSp macro="">
      <xdr:nvCxnSpPr>
        <xdr:cNvPr id="323" name="直線コネクタ 322">
          <a:extLst>
            <a:ext uri="{FF2B5EF4-FFF2-40B4-BE49-F238E27FC236}">
              <a16:creationId xmlns:a16="http://schemas.microsoft.com/office/drawing/2014/main" id="{008204FB-810C-4192-B886-9D1651B29242}"/>
            </a:ext>
          </a:extLst>
        </xdr:cNvPr>
        <xdr:cNvCxnSpPr/>
      </xdr:nvCxnSpPr>
      <xdr:spPr>
        <a:xfrm>
          <a:off x="2019300" y="17919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5080</xdr:rowOff>
    </xdr:from>
    <xdr:to>
      <xdr:col>6</xdr:col>
      <xdr:colOff>38100</xdr:colOff>
      <xdr:row>104</xdr:row>
      <xdr:rowOff>106680</xdr:rowOff>
    </xdr:to>
    <xdr:sp macro="" textlink="">
      <xdr:nvSpPr>
        <xdr:cNvPr id="324" name="楕円 323">
          <a:extLst>
            <a:ext uri="{FF2B5EF4-FFF2-40B4-BE49-F238E27FC236}">
              <a16:creationId xmlns:a16="http://schemas.microsoft.com/office/drawing/2014/main" id="{57FE17A0-E3A6-4176-9470-204C3DCF29A1}"/>
            </a:ext>
          </a:extLst>
        </xdr:cNvPr>
        <xdr:cNvSpPr/>
      </xdr:nvSpPr>
      <xdr:spPr>
        <a:xfrm>
          <a:off x="1079500" y="1783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55880</xdr:rowOff>
    </xdr:from>
    <xdr:to>
      <xdr:col>10</xdr:col>
      <xdr:colOff>114300</xdr:colOff>
      <xdr:row>104</xdr:row>
      <xdr:rowOff>88900</xdr:rowOff>
    </xdr:to>
    <xdr:cxnSp macro="">
      <xdr:nvCxnSpPr>
        <xdr:cNvPr id="325" name="直線コネクタ 324">
          <a:extLst>
            <a:ext uri="{FF2B5EF4-FFF2-40B4-BE49-F238E27FC236}">
              <a16:creationId xmlns:a16="http://schemas.microsoft.com/office/drawing/2014/main" id="{CA5F4EEB-1197-461D-898D-7FD39FBBB220}"/>
            </a:ext>
          </a:extLst>
        </xdr:cNvPr>
        <xdr:cNvCxnSpPr/>
      </xdr:nvCxnSpPr>
      <xdr:spPr>
        <a:xfrm>
          <a:off x="1130300" y="1788668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39388</xdr:rowOff>
    </xdr:from>
    <xdr:ext cx="405111" cy="259045"/>
    <xdr:sp macro="" textlink="">
      <xdr:nvSpPr>
        <xdr:cNvPr id="326" name="n_1aveValue【市民会館】&#10;有形固定資産減価償却率">
          <a:extLst>
            <a:ext uri="{FF2B5EF4-FFF2-40B4-BE49-F238E27FC236}">
              <a16:creationId xmlns:a16="http://schemas.microsoft.com/office/drawing/2014/main" id="{33523AC2-0D7F-4035-8F0A-4205CF60A6F9}"/>
            </a:ext>
          </a:extLst>
        </xdr:cNvPr>
        <xdr:cNvSpPr txBox="1"/>
      </xdr:nvSpPr>
      <xdr:spPr>
        <a:xfrm>
          <a:off x="3582044" y="18041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11447</xdr:rowOff>
    </xdr:from>
    <xdr:ext cx="405111" cy="259045"/>
    <xdr:sp macro="" textlink="">
      <xdr:nvSpPr>
        <xdr:cNvPr id="327" name="n_2aveValue【市民会館】&#10;有形固定資産減価償却率">
          <a:extLst>
            <a:ext uri="{FF2B5EF4-FFF2-40B4-BE49-F238E27FC236}">
              <a16:creationId xmlns:a16="http://schemas.microsoft.com/office/drawing/2014/main" id="{BCC092E2-E6BE-496A-B1EE-1D2C915E415E}"/>
            </a:ext>
          </a:extLst>
        </xdr:cNvPr>
        <xdr:cNvSpPr txBox="1"/>
      </xdr:nvSpPr>
      <xdr:spPr>
        <a:xfrm>
          <a:off x="2705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144797</xdr:rowOff>
    </xdr:from>
    <xdr:ext cx="405111" cy="259045"/>
    <xdr:sp macro="" textlink="">
      <xdr:nvSpPr>
        <xdr:cNvPr id="328" name="n_3aveValue【市民会館】&#10;有形固定資産減価償却率">
          <a:extLst>
            <a:ext uri="{FF2B5EF4-FFF2-40B4-BE49-F238E27FC236}">
              <a16:creationId xmlns:a16="http://schemas.microsoft.com/office/drawing/2014/main" id="{CEF804CB-AD95-4C12-A584-1F3565061D5E}"/>
            </a:ext>
          </a:extLst>
        </xdr:cNvPr>
        <xdr:cNvSpPr txBox="1"/>
      </xdr:nvSpPr>
      <xdr:spPr>
        <a:xfrm>
          <a:off x="1816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115588</xdr:rowOff>
    </xdr:from>
    <xdr:ext cx="405111" cy="259045"/>
    <xdr:sp macro="" textlink="">
      <xdr:nvSpPr>
        <xdr:cNvPr id="329" name="n_4aveValue【市民会館】&#10;有形固定資産減価償却率">
          <a:extLst>
            <a:ext uri="{FF2B5EF4-FFF2-40B4-BE49-F238E27FC236}">
              <a16:creationId xmlns:a16="http://schemas.microsoft.com/office/drawing/2014/main" id="{7672F5C6-5931-415B-B83C-2DD40540BE61}"/>
            </a:ext>
          </a:extLst>
        </xdr:cNvPr>
        <xdr:cNvSpPr txBox="1"/>
      </xdr:nvSpPr>
      <xdr:spPr>
        <a:xfrm>
          <a:off x="927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43197</xdr:rowOff>
    </xdr:from>
    <xdr:ext cx="405111" cy="259045"/>
    <xdr:sp macro="" textlink="">
      <xdr:nvSpPr>
        <xdr:cNvPr id="330" name="n_1mainValue【市民会館】&#10;有形固定資産減価償却率">
          <a:extLst>
            <a:ext uri="{FF2B5EF4-FFF2-40B4-BE49-F238E27FC236}">
              <a16:creationId xmlns:a16="http://schemas.microsoft.com/office/drawing/2014/main" id="{0CAEFDD1-3BFB-4AC9-81D2-424C3ED03B02}"/>
            </a:ext>
          </a:extLst>
        </xdr:cNvPr>
        <xdr:cNvSpPr txBox="1"/>
      </xdr:nvSpPr>
      <xdr:spPr>
        <a:xfrm>
          <a:off x="3582044" y="17702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10177</xdr:rowOff>
    </xdr:from>
    <xdr:ext cx="405111" cy="259045"/>
    <xdr:sp macro="" textlink="">
      <xdr:nvSpPr>
        <xdr:cNvPr id="331" name="n_2mainValue【市民会館】&#10;有形固定資産減価償却率">
          <a:extLst>
            <a:ext uri="{FF2B5EF4-FFF2-40B4-BE49-F238E27FC236}">
              <a16:creationId xmlns:a16="http://schemas.microsoft.com/office/drawing/2014/main" id="{7A676A73-B348-462A-8501-347AC019A9EB}"/>
            </a:ext>
          </a:extLst>
        </xdr:cNvPr>
        <xdr:cNvSpPr txBox="1"/>
      </xdr:nvSpPr>
      <xdr:spPr>
        <a:xfrm>
          <a:off x="27057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156227</xdr:rowOff>
    </xdr:from>
    <xdr:ext cx="405111" cy="259045"/>
    <xdr:sp macro="" textlink="">
      <xdr:nvSpPr>
        <xdr:cNvPr id="332" name="n_3mainValue【市民会館】&#10;有形固定資産減価償却率">
          <a:extLst>
            <a:ext uri="{FF2B5EF4-FFF2-40B4-BE49-F238E27FC236}">
              <a16:creationId xmlns:a16="http://schemas.microsoft.com/office/drawing/2014/main" id="{3CEF2FE8-CB42-4177-857E-3DC823F3FB77}"/>
            </a:ext>
          </a:extLst>
        </xdr:cNvPr>
        <xdr:cNvSpPr txBox="1"/>
      </xdr:nvSpPr>
      <xdr:spPr>
        <a:xfrm>
          <a:off x="18167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123207</xdr:rowOff>
    </xdr:from>
    <xdr:ext cx="405111" cy="259045"/>
    <xdr:sp macro="" textlink="">
      <xdr:nvSpPr>
        <xdr:cNvPr id="333" name="n_4mainValue【市民会館】&#10;有形固定資産減価償却率">
          <a:extLst>
            <a:ext uri="{FF2B5EF4-FFF2-40B4-BE49-F238E27FC236}">
              <a16:creationId xmlns:a16="http://schemas.microsoft.com/office/drawing/2014/main" id="{85CB7B8A-D42A-4E51-A012-AECA02B1ADE3}"/>
            </a:ext>
          </a:extLst>
        </xdr:cNvPr>
        <xdr:cNvSpPr txBox="1"/>
      </xdr:nvSpPr>
      <xdr:spPr>
        <a:xfrm>
          <a:off x="927744" y="1761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a:extLst>
            <a:ext uri="{FF2B5EF4-FFF2-40B4-BE49-F238E27FC236}">
              <a16:creationId xmlns:a16="http://schemas.microsoft.com/office/drawing/2014/main" id="{292789A2-16FF-4467-9CC8-3756DB30CF9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a:extLst>
            <a:ext uri="{FF2B5EF4-FFF2-40B4-BE49-F238E27FC236}">
              <a16:creationId xmlns:a16="http://schemas.microsoft.com/office/drawing/2014/main" id="{6073EFC1-2A43-479A-859E-3CB35C7513B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a:extLst>
            <a:ext uri="{FF2B5EF4-FFF2-40B4-BE49-F238E27FC236}">
              <a16:creationId xmlns:a16="http://schemas.microsoft.com/office/drawing/2014/main" id="{9E35E776-2DAE-4A3E-8AE3-7A92C92F98A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a:extLst>
            <a:ext uri="{FF2B5EF4-FFF2-40B4-BE49-F238E27FC236}">
              <a16:creationId xmlns:a16="http://schemas.microsoft.com/office/drawing/2014/main" id="{78F93C76-C6DC-4694-AFB8-04690C45D4C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a:extLst>
            <a:ext uri="{FF2B5EF4-FFF2-40B4-BE49-F238E27FC236}">
              <a16:creationId xmlns:a16="http://schemas.microsoft.com/office/drawing/2014/main" id="{6BB25400-DA23-4089-8114-63D65E610DA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a:extLst>
            <a:ext uri="{FF2B5EF4-FFF2-40B4-BE49-F238E27FC236}">
              <a16:creationId xmlns:a16="http://schemas.microsoft.com/office/drawing/2014/main" id="{241B7901-3DF7-47D7-828B-4942B8B3E50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a:extLst>
            <a:ext uri="{FF2B5EF4-FFF2-40B4-BE49-F238E27FC236}">
              <a16:creationId xmlns:a16="http://schemas.microsoft.com/office/drawing/2014/main" id="{610261BB-F222-4924-BA36-52A20EE1AA7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a:extLst>
            <a:ext uri="{FF2B5EF4-FFF2-40B4-BE49-F238E27FC236}">
              <a16:creationId xmlns:a16="http://schemas.microsoft.com/office/drawing/2014/main" id="{901C5F41-A402-4C11-B81D-33C41A5F4A6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2" name="テキスト ボックス 341">
          <a:extLst>
            <a:ext uri="{FF2B5EF4-FFF2-40B4-BE49-F238E27FC236}">
              <a16:creationId xmlns:a16="http://schemas.microsoft.com/office/drawing/2014/main" id="{324AA275-C8FE-497E-BA3E-7BDC326F534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a:extLst>
            <a:ext uri="{FF2B5EF4-FFF2-40B4-BE49-F238E27FC236}">
              <a16:creationId xmlns:a16="http://schemas.microsoft.com/office/drawing/2014/main" id="{5A13EF13-7BB7-4095-8CE0-C65E56D4660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4" name="直線コネクタ 343">
          <a:extLst>
            <a:ext uri="{FF2B5EF4-FFF2-40B4-BE49-F238E27FC236}">
              <a16:creationId xmlns:a16="http://schemas.microsoft.com/office/drawing/2014/main" id="{413A3A5D-69D9-4CE8-BC6E-86E3C9B4EE8C}"/>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5" name="テキスト ボックス 344">
          <a:extLst>
            <a:ext uri="{FF2B5EF4-FFF2-40B4-BE49-F238E27FC236}">
              <a16:creationId xmlns:a16="http://schemas.microsoft.com/office/drawing/2014/main" id="{195266A5-BA8D-4CE1-B2C1-5130ACBC6DE9}"/>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6" name="直線コネクタ 345">
          <a:extLst>
            <a:ext uri="{FF2B5EF4-FFF2-40B4-BE49-F238E27FC236}">
              <a16:creationId xmlns:a16="http://schemas.microsoft.com/office/drawing/2014/main" id="{EC15CBE0-E535-43FA-BFB9-30FD914F0318}"/>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7" name="テキスト ボックス 346">
          <a:extLst>
            <a:ext uri="{FF2B5EF4-FFF2-40B4-BE49-F238E27FC236}">
              <a16:creationId xmlns:a16="http://schemas.microsoft.com/office/drawing/2014/main" id="{05BEF01D-916D-440B-88C6-76964865545E}"/>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48" name="直線コネクタ 347">
          <a:extLst>
            <a:ext uri="{FF2B5EF4-FFF2-40B4-BE49-F238E27FC236}">
              <a16:creationId xmlns:a16="http://schemas.microsoft.com/office/drawing/2014/main" id="{B7150BF9-ADE4-4552-B232-CDBDF3D74E32}"/>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49" name="テキスト ボックス 348">
          <a:extLst>
            <a:ext uri="{FF2B5EF4-FFF2-40B4-BE49-F238E27FC236}">
              <a16:creationId xmlns:a16="http://schemas.microsoft.com/office/drawing/2014/main" id="{F3EB7FC2-FBE8-4796-A006-649587E0BEA9}"/>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0" name="直線コネクタ 349">
          <a:extLst>
            <a:ext uri="{FF2B5EF4-FFF2-40B4-BE49-F238E27FC236}">
              <a16:creationId xmlns:a16="http://schemas.microsoft.com/office/drawing/2014/main" id="{758EB0F0-E103-4AB3-8E54-2928951F5CF2}"/>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1" name="テキスト ボックス 350">
          <a:extLst>
            <a:ext uri="{FF2B5EF4-FFF2-40B4-BE49-F238E27FC236}">
              <a16:creationId xmlns:a16="http://schemas.microsoft.com/office/drawing/2014/main" id="{DB5E7364-983D-4C0C-86F3-0723BE496C1B}"/>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2" name="直線コネクタ 351">
          <a:extLst>
            <a:ext uri="{FF2B5EF4-FFF2-40B4-BE49-F238E27FC236}">
              <a16:creationId xmlns:a16="http://schemas.microsoft.com/office/drawing/2014/main" id="{11F2B8AC-2B47-4800-BF91-D54D3E7016A2}"/>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3" name="テキスト ボックス 352">
          <a:extLst>
            <a:ext uri="{FF2B5EF4-FFF2-40B4-BE49-F238E27FC236}">
              <a16:creationId xmlns:a16="http://schemas.microsoft.com/office/drawing/2014/main" id="{BD92CD38-F2D4-4C5A-88F9-BEA00988E4EB}"/>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4" name="直線コネクタ 353">
          <a:extLst>
            <a:ext uri="{FF2B5EF4-FFF2-40B4-BE49-F238E27FC236}">
              <a16:creationId xmlns:a16="http://schemas.microsoft.com/office/drawing/2014/main" id="{ABA7A9A2-D44E-4A9D-A904-CA33C669A145}"/>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5" name="テキスト ボックス 354">
          <a:extLst>
            <a:ext uri="{FF2B5EF4-FFF2-40B4-BE49-F238E27FC236}">
              <a16:creationId xmlns:a16="http://schemas.microsoft.com/office/drawing/2014/main" id="{05222922-4C94-4334-8626-2D5F89AE67D1}"/>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8E94C89C-AAC8-4456-91F2-D4B57E6E2B8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1394FCF8-92FC-4DDF-AB35-025A8D831C0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AB567AD9-6D76-4A79-B276-40B8FF5FC3A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166551</xdr:rowOff>
    </xdr:from>
    <xdr:to>
      <xdr:col>54</xdr:col>
      <xdr:colOff>189865</xdr:colOff>
      <xdr:row>108</xdr:row>
      <xdr:rowOff>108857</xdr:rowOff>
    </xdr:to>
    <xdr:cxnSp macro="">
      <xdr:nvCxnSpPr>
        <xdr:cNvPr id="359" name="直線コネクタ 358">
          <a:extLst>
            <a:ext uri="{FF2B5EF4-FFF2-40B4-BE49-F238E27FC236}">
              <a16:creationId xmlns:a16="http://schemas.microsoft.com/office/drawing/2014/main" id="{C602BA05-506C-4A2F-BEE2-C38ADD133915}"/>
            </a:ext>
          </a:extLst>
        </xdr:cNvPr>
        <xdr:cNvCxnSpPr/>
      </xdr:nvCxnSpPr>
      <xdr:spPr>
        <a:xfrm flipV="1">
          <a:off x="10476865" y="17311551"/>
          <a:ext cx="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112684</xdr:rowOff>
    </xdr:from>
    <xdr:ext cx="469744" cy="259045"/>
    <xdr:sp macro="" textlink="">
      <xdr:nvSpPr>
        <xdr:cNvPr id="360" name="【市民会館】&#10;一人当たり面積最小値テキスト">
          <a:extLst>
            <a:ext uri="{FF2B5EF4-FFF2-40B4-BE49-F238E27FC236}">
              <a16:creationId xmlns:a16="http://schemas.microsoft.com/office/drawing/2014/main" id="{D55D50E9-FBCF-4457-97F9-BB841D650D55}"/>
            </a:ext>
          </a:extLst>
        </xdr:cNvPr>
        <xdr:cNvSpPr txBox="1"/>
      </xdr:nvSpPr>
      <xdr:spPr>
        <a:xfrm>
          <a:off x="10515600" y="1862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108857</xdr:rowOff>
    </xdr:from>
    <xdr:to>
      <xdr:col>55</xdr:col>
      <xdr:colOff>88900</xdr:colOff>
      <xdr:row>108</xdr:row>
      <xdr:rowOff>108857</xdr:rowOff>
    </xdr:to>
    <xdr:cxnSp macro="">
      <xdr:nvCxnSpPr>
        <xdr:cNvPr id="361" name="直線コネクタ 360">
          <a:extLst>
            <a:ext uri="{FF2B5EF4-FFF2-40B4-BE49-F238E27FC236}">
              <a16:creationId xmlns:a16="http://schemas.microsoft.com/office/drawing/2014/main" id="{5FED7B12-D7B1-4E1A-A587-7E3A20498EC7}"/>
            </a:ext>
          </a:extLst>
        </xdr:cNvPr>
        <xdr:cNvCxnSpPr/>
      </xdr:nvCxnSpPr>
      <xdr:spPr>
        <a:xfrm>
          <a:off x="10388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113228</xdr:rowOff>
    </xdr:from>
    <xdr:ext cx="469744" cy="259045"/>
    <xdr:sp macro="" textlink="">
      <xdr:nvSpPr>
        <xdr:cNvPr id="362" name="【市民会館】&#10;一人当たり面積最大値テキスト">
          <a:extLst>
            <a:ext uri="{FF2B5EF4-FFF2-40B4-BE49-F238E27FC236}">
              <a16:creationId xmlns:a16="http://schemas.microsoft.com/office/drawing/2014/main" id="{A398B206-58BE-40AC-B2E8-32A9A1BFF297}"/>
            </a:ext>
          </a:extLst>
        </xdr:cNvPr>
        <xdr:cNvSpPr txBox="1"/>
      </xdr:nvSpPr>
      <xdr:spPr>
        <a:xfrm>
          <a:off x="10515600" y="1708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166551</xdr:rowOff>
    </xdr:from>
    <xdr:to>
      <xdr:col>55</xdr:col>
      <xdr:colOff>88900</xdr:colOff>
      <xdr:row>100</xdr:row>
      <xdr:rowOff>166551</xdr:rowOff>
    </xdr:to>
    <xdr:cxnSp macro="">
      <xdr:nvCxnSpPr>
        <xdr:cNvPr id="363" name="直線コネクタ 362">
          <a:extLst>
            <a:ext uri="{FF2B5EF4-FFF2-40B4-BE49-F238E27FC236}">
              <a16:creationId xmlns:a16="http://schemas.microsoft.com/office/drawing/2014/main" id="{0183F31A-6298-40E6-B1AA-AF54CD8C0C2C}"/>
            </a:ext>
          </a:extLst>
        </xdr:cNvPr>
        <xdr:cNvCxnSpPr/>
      </xdr:nvCxnSpPr>
      <xdr:spPr>
        <a:xfrm>
          <a:off x="10388600" y="1731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120666</xdr:rowOff>
    </xdr:from>
    <xdr:ext cx="469744" cy="259045"/>
    <xdr:sp macro="" textlink="">
      <xdr:nvSpPr>
        <xdr:cNvPr id="364" name="【市民会館】&#10;一人当たり面積平均値テキスト">
          <a:extLst>
            <a:ext uri="{FF2B5EF4-FFF2-40B4-BE49-F238E27FC236}">
              <a16:creationId xmlns:a16="http://schemas.microsoft.com/office/drawing/2014/main" id="{9416AA26-3A9D-41C7-AE1F-9583569C938E}"/>
            </a:ext>
          </a:extLst>
        </xdr:cNvPr>
        <xdr:cNvSpPr txBox="1"/>
      </xdr:nvSpPr>
      <xdr:spPr>
        <a:xfrm>
          <a:off x="10515600" y="17951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97789</xdr:rowOff>
    </xdr:from>
    <xdr:to>
      <xdr:col>55</xdr:col>
      <xdr:colOff>50800</xdr:colOff>
      <xdr:row>106</xdr:row>
      <xdr:rowOff>27939</xdr:rowOff>
    </xdr:to>
    <xdr:sp macro="" textlink="">
      <xdr:nvSpPr>
        <xdr:cNvPr id="365" name="フローチャート: 判断 364">
          <a:extLst>
            <a:ext uri="{FF2B5EF4-FFF2-40B4-BE49-F238E27FC236}">
              <a16:creationId xmlns:a16="http://schemas.microsoft.com/office/drawing/2014/main" id="{885E659A-1582-4982-8435-11F57FB54566}"/>
            </a:ext>
          </a:extLst>
        </xdr:cNvPr>
        <xdr:cNvSpPr/>
      </xdr:nvSpPr>
      <xdr:spPr>
        <a:xfrm>
          <a:off x="104267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11249</xdr:rowOff>
    </xdr:from>
    <xdr:to>
      <xdr:col>50</xdr:col>
      <xdr:colOff>165100</xdr:colOff>
      <xdr:row>106</xdr:row>
      <xdr:rowOff>112849</xdr:rowOff>
    </xdr:to>
    <xdr:sp macro="" textlink="">
      <xdr:nvSpPr>
        <xdr:cNvPr id="366" name="フローチャート: 判断 365">
          <a:extLst>
            <a:ext uri="{FF2B5EF4-FFF2-40B4-BE49-F238E27FC236}">
              <a16:creationId xmlns:a16="http://schemas.microsoft.com/office/drawing/2014/main" id="{31E1BF8E-D879-40C8-9E21-C60425CC0064}"/>
            </a:ext>
          </a:extLst>
        </xdr:cNvPr>
        <xdr:cNvSpPr/>
      </xdr:nvSpPr>
      <xdr:spPr>
        <a:xfrm>
          <a:off x="9588500" y="1818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40639</xdr:rowOff>
    </xdr:from>
    <xdr:to>
      <xdr:col>46</xdr:col>
      <xdr:colOff>38100</xdr:colOff>
      <xdr:row>106</xdr:row>
      <xdr:rowOff>142239</xdr:rowOff>
    </xdr:to>
    <xdr:sp macro="" textlink="">
      <xdr:nvSpPr>
        <xdr:cNvPr id="367" name="フローチャート: 判断 366">
          <a:extLst>
            <a:ext uri="{FF2B5EF4-FFF2-40B4-BE49-F238E27FC236}">
              <a16:creationId xmlns:a16="http://schemas.microsoft.com/office/drawing/2014/main" id="{337FAFC9-2648-42E8-8AA1-8515B85415C9}"/>
            </a:ext>
          </a:extLst>
        </xdr:cNvPr>
        <xdr:cNvSpPr/>
      </xdr:nvSpPr>
      <xdr:spPr>
        <a:xfrm>
          <a:off x="8699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23223</xdr:rowOff>
    </xdr:from>
    <xdr:to>
      <xdr:col>41</xdr:col>
      <xdr:colOff>101600</xdr:colOff>
      <xdr:row>106</xdr:row>
      <xdr:rowOff>124823</xdr:rowOff>
    </xdr:to>
    <xdr:sp macro="" textlink="">
      <xdr:nvSpPr>
        <xdr:cNvPr id="368" name="フローチャート: 判断 367">
          <a:extLst>
            <a:ext uri="{FF2B5EF4-FFF2-40B4-BE49-F238E27FC236}">
              <a16:creationId xmlns:a16="http://schemas.microsoft.com/office/drawing/2014/main" id="{3EBD4E9D-24F3-4DBC-8AC8-53B90C45A48A}"/>
            </a:ext>
          </a:extLst>
        </xdr:cNvPr>
        <xdr:cNvSpPr/>
      </xdr:nvSpPr>
      <xdr:spPr>
        <a:xfrm>
          <a:off x="78105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158750</xdr:rowOff>
    </xdr:from>
    <xdr:to>
      <xdr:col>36</xdr:col>
      <xdr:colOff>165100</xdr:colOff>
      <xdr:row>106</xdr:row>
      <xdr:rowOff>88900</xdr:rowOff>
    </xdr:to>
    <xdr:sp macro="" textlink="">
      <xdr:nvSpPr>
        <xdr:cNvPr id="369" name="フローチャート: 判断 368">
          <a:extLst>
            <a:ext uri="{FF2B5EF4-FFF2-40B4-BE49-F238E27FC236}">
              <a16:creationId xmlns:a16="http://schemas.microsoft.com/office/drawing/2014/main" id="{19E292C5-174B-45AD-9E02-79FC8C0B0244}"/>
            </a:ext>
          </a:extLst>
        </xdr:cNvPr>
        <xdr:cNvSpPr/>
      </xdr:nvSpPr>
      <xdr:spPr>
        <a:xfrm>
          <a:off x="6921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D8E838E4-F3A5-498D-B3C4-D4AABE97CA9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F9451275-4A6F-4208-888F-ED01250E3A0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69A76190-948C-40D8-B388-D471D300514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64A56849-01F0-48B2-9BBE-00F316AE46D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44F7C499-9C08-48FA-B530-E3BCD6ED666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34108</xdr:rowOff>
    </xdr:from>
    <xdr:to>
      <xdr:col>55</xdr:col>
      <xdr:colOff>50800</xdr:colOff>
      <xdr:row>106</xdr:row>
      <xdr:rowOff>135708</xdr:rowOff>
    </xdr:to>
    <xdr:sp macro="" textlink="">
      <xdr:nvSpPr>
        <xdr:cNvPr id="375" name="楕円 374">
          <a:extLst>
            <a:ext uri="{FF2B5EF4-FFF2-40B4-BE49-F238E27FC236}">
              <a16:creationId xmlns:a16="http://schemas.microsoft.com/office/drawing/2014/main" id="{CAC3D53E-4138-4915-AB72-9675FA1AE25B}"/>
            </a:ext>
          </a:extLst>
        </xdr:cNvPr>
        <xdr:cNvSpPr/>
      </xdr:nvSpPr>
      <xdr:spPr>
        <a:xfrm>
          <a:off x="10426700" y="1820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12535</xdr:rowOff>
    </xdr:from>
    <xdr:ext cx="469744" cy="259045"/>
    <xdr:sp macro="" textlink="">
      <xdr:nvSpPr>
        <xdr:cNvPr id="376" name="【市民会館】&#10;一人当たり面積該当値テキスト">
          <a:extLst>
            <a:ext uri="{FF2B5EF4-FFF2-40B4-BE49-F238E27FC236}">
              <a16:creationId xmlns:a16="http://schemas.microsoft.com/office/drawing/2014/main" id="{98F449FB-E062-47D9-99F4-31F24C79E1E4}"/>
            </a:ext>
          </a:extLst>
        </xdr:cNvPr>
        <xdr:cNvSpPr txBox="1"/>
      </xdr:nvSpPr>
      <xdr:spPr>
        <a:xfrm>
          <a:off x="10515600" y="1818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52614</xdr:rowOff>
    </xdr:from>
    <xdr:to>
      <xdr:col>50</xdr:col>
      <xdr:colOff>165100</xdr:colOff>
      <xdr:row>106</xdr:row>
      <xdr:rowOff>154214</xdr:rowOff>
    </xdr:to>
    <xdr:sp macro="" textlink="">
      <xdr:nvSpPr>
        <xdr:cNvPr id="377" name="楕円 376">
          <a:extLst>
            <a:ext uri="{FF2B5EF4-FFF2-40B4-BE49-F238E27FC236}">
              <a16:creationId xmlns:a16="http://schemas.microsoft.com/office/drawing/2014/main" id="{EE7E7DCF-A8F0-47FD-B783-FA7B2ECF43EA}"/>
            </a:ext>
          </a:extLst>
        </xdr:cNvPr>
        <xdr:cNvSpPr/>
      </xdr:nvSpPr>
      <xdr:spPr>
        <a:xfrm>
          <a:off x="9588500" y="1822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84908</xdr:rowOff>
    </xdr:from>
    <xdr:to>
      <xdr:col>55</xdr:col>
      <xdr:colOff>0</xdr:colOff>
      <xdr:row>106</xdr:row>
      <xdr:rowOff>103414</xdr:rowOff>
    </xdr:to>
    <xdr:cxnSp macro="">
      <xdr:nvCxnSpPr>
        <xdr:cNvPr id="378" name="直線コネクタ 377">
          <a:extLst>
            <a:ext uri="{FF2B5EF4-FFF2-40B4-BE49-F238E27FC236}">
              <a16:creationId xmlns:a16="http://schemas.microsoft.com/office/drawing/2014/main" id="{85306DCE-AF71-42C5-9921-34831EF62F69}"/>
            </a:ext>
          </a:extLst>
        </xdr:cNvPr>
        <xdr:cNvCxnSpPr/>
      </xdr:nvCxnSpPr>
      <xdr:spPr>
        <a:xfrm flipV="1">
          <a:off x="9639300" y="18258608"/>
          <a:ext cx="838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67855</xdr:rowOff>
    </xdr:from>
    <xdr:to>
      <xdr:col>46</xdr:col>
      <xdr:colOff>38100</xdr:colOff>
      <xdr:row>106</xdr:row>
      <xdr:rowOff>169455</xdr:rowOff>
    </xdr:to>
    <xdr:sp macro="" textlink="">
      <xdr:nvSpPr>
        <xdr:cNvPr id="379" name="楕円 378">
          <a:extLst>
            <a:ext uri="{FF2B5EF4-FFF2-40B4-BE49-F238E27FC236}">
              <a16:creationId xmlns:a16="http://schemas.microsoft.com/office/drawing/2014/main" id="{7F932F34-EACB-4FB3-9AF3-57991FE271F6}"/>
            </a:ext>
          </a:extLst>
        </xdr:cNvPr>
        <xdr:cNvSpPr/>
      </xdr:nvSpPr>
      <xdr:spPr>
        <a:xfrm>
          <a:off x="8699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103414</xdr:rowOff>
    </xdr:from>
    <xdr:to>
      <xdr:col>50</xdr:col>
      <xdr:colOff>114300</xdr:colOff>
      <xdr:row>106</xdr:row>
      <xdr:rowOff>118655</xdr:rowOff>
    </xdr:to>
    <xdr:cxnSp macro="">
      <xdr:nvCxnSpPr>
        <xdr:cNvPr id="380" name="直線コネクタ 379">
          <a:extLst>
            <a:ext uri="{FF2B5EF4-FFF2-40B4-BE49-F238E27FC236}">
              <a16:creationId xmlns:a16="http://schemas.microsoft.com/office/drawing/2014/main" id="{77B08877-93DF-403E-AFDA-39B71F9B6B4F}"/>
            </a:ext>
          </a:extLst>
        </xdr:cNvPr>
        <xdr:cNvCxnSpPr/>
      </xdr:nvCxnSpPr>
      <xdr:spPr>
        <a:xfrm flipV="1">
          <a:off x="8750300" y="18277114"/>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78739</xdr:rowOff>
    </xdr:from>
    <xdr:to>
      <xdr:col>41</xdr:col>
      <xdr:colOff>101600</xdr:colOff>
      <xdr:row>107</xdr:row>
      <xdr:rowOff>8889</xdr:rowOff>
    </xdr:to>
    <xdr:sp macro="" textlink="">
      <xdr:nvSpPr>
        <xdr:cNvPr id="381" name="楕円 380">
          <a:extLst>
            <a:ext uri="{FF2B5EF4-FFF2-40B4-BE49-F238E27FC236}">
              <a16:creationId xmlns:a16="http://schemas.microsoft.com/office/drawing/2014/main" id="{7C6CB8F5-A3A4-4621-BB2A-A0167746A715}"/>
            </a:ext>
          </a:extLst>
        </xdr:cNvPr>
        <xdr:cNvSpPr/>
      </xdr:nvSpPr>
      <xdr:spPr>
        <a:xfrm>
          <a:off x="7810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118655</xdr:rowOff>
    </xdr:from>
    <xdr:to>
      <xdr:col>45</xdr:col>
      <xdr:colOff>177800</xdr:colOff>
      <xdr:row>106</xdr:row>
      <xdr:rowOff>129539</xdr:rowOff>
    </xdr:to>
    <xdr:cxnSp macro="">
      <xdr:nvCxnSpPr>
        <xdr:cNvPr id="382" name="直線コネクタ 381">
          <a:extLst>
            <a:ext uri="{FF2B5EF4-FFF2-40B4-BE49-F238E27FC236}">
              <a16:creationId xmlns:a16="http://schemas.microsoft.com/office/drawing/2014/main" id="{B203BC3F-D349-4940-9B98-C57EC0E5DB53}"/>
            </a:ext>
          </a:extLst>
        </xdr:cNvPr>
        <xdr:cNvCxnSpPr/>
      </xdr:nvCxnSpPr>
      <xdr:spPr>
        <a:xfrm flipV="1">
          <a:off x="7861300" y="18292355"/>
          <a:ext cx="889000" cy="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88537</xdr:rowOff>
    </xdr:from>
    <xdr:to>
      <xdr:col>36</xdr:col>
      <xdr:colOff>165100</xdr:colOff>
      <xdr:row>107</xdr:row>
      <xdr:rowOff>18687</xdr:rowOff>
    </xdr:to>
    <xdr:sp macro="" textlink="">
      <xdr:nvSpPr>
        <xdr:cNvPr id="383" name="楕円 382">
          <a:extLst>
            <a:ext uri="{FF2B5EF4-FFF2-40B4-BE49-F238E27FC236}">
              <a16:creationId xmlns:a16="http://schemas.microsoft.com/office/drawing/2014/main" id="{35FB1624-90C1-4CF6-83FE-08C5393A7B12}"/>
            </a:ext>
          </a:extLst>
        </xdr:cNvPr>
        <xdr:cNvSpPr/>
      </xdr:nvSpPr>
      <xdr:spPr>
        <a:xfrm>
          <a:off x="6921500" y="1826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129539</xdr:rowOff>
    </xdr:from>
    <xdr:to>
      <xdr:col>41</xdr:col>
      <xdr:colOff>50800</xdr:colOff>
      <xdr:row>106</xdr:row>
      <xdr:rowOff>139337</xdr:rowOff>
    </xdr:to>
    <xdr:cxnSp macro="">
      <xdr:nvCxnSpPr>
        <xdr:cNvPr id="384" name="直線コネクタ 383">
          <a:extLst>
            <a:ext uri="{FF2B5EF4-FFF2-40B4-BE49-F238E27FC236}">
              <a16:creationId xmlns:a16="http://schemas.microsoft.com/office/drawing/2014/main" id="{E71B74C6-4BBD-4FC2-A32F-FB05CD36CEB6}"/>
            </a:ext>
          </a:extLst>
        </xdr:cNvPr>
        <xdr:cNvCxnSpPr/>
      </xdr:nvCxnSpPr>
      <xdr:spPr>
        <a:xfrm flipV="1">
          <a:off x="6972300" y="1830323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129376</xdr:rowOff>
    </xdr:from>
    <xdr:ext cx="469744" cy="259045"/>
    <xdr:sp macro="" textlink="">
      <xdr:nvSpPr>
        <xdr:cNvPr id="385" name="n_1aveValue【市民会館】&#10;一人当たり面積">
          <a:extLst>
            <a:ext uri="{FF2B5EF4-FFF2-40B4-BE49-F238E27FC236}">
              <a16:creationId xmlns:a16="http://schemas.microsoft.com/office/drawing/2014/main" id="{6AF05D80-FC73-4C0A-BBB7-61A0B8116194}"/>
            </a:ext>
          </a:extLst>
        </xdr:cNvPr>
        <xdr:cNvSpPr txBox="1"/>
      </xdr:nvSpPr>
      <xdr:spPr>
        <a:xfrm>
          <a:off x="9391727" y="1796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158766</xdr:rowOff>
    </xdr:from>
    <xdr:ext cx="469744" cy="259045"/>
    <xdr:sp macro="" textlink="">
      <xdr:nvSpPr>
        <xdr:cNvPr id="386" name="n_2aveValue【市民会館】&#10;一人当たり面積">
          <a:extLst>
            <a:ext uri="{FF2B5EF4-FFF2-40B4-BE49-F238E27FC236}">
              <a16:creationId xmlns:a16="http://schemas.microsoft.com/office/drawing/2014/main" id="{BE1A7423-76CA-4407-9E97-4861C937EDAE}"/>
            </a:ext>
          </a:extLst>
        </xdr:cNvPr>
        <xdr:cNvSpPr txBox="1"/>
      </xdr:nvSpPr>
      <xdr:spPr>
        <a:xfrm>
          <a:off x="8515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141350</xdr:rowOff>
    </xdr:from>
    <xdr:ext cx="469744" cy="259045"/>
    <xdr:sp macro="" textlink="">
      <xdr:nvSpPr>
        <xdr:cNvPr id="387" name="n_3aveValue【市民会館】&#10;一人当たり面積">
          <a:extLst>
            <a:ext uri="{FF2B5EF4-FFF2-40B4-BE49-F238E27FC236}">
              <a16:creationId xmlns:a16="http://schemas.microsoft.com/office/drawing/2014/main" id="{0DEAE2AF-7DA1-435E-8B33-52F00102AA2C}"/>
            </a:ext>
          </a:extLst>
        </xdr:cNvPr>
        <xdr:cNvSpPr txBox="1"/>
      </xdr:nvSpPr>
      <xdr:spPr>
        <a:xfrm>
          <a:off x="7626427" y="179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105427</xdr:rowOff>
    </xdr:from>
    <xdr:ext cx="469744" cy="259045"/>
    <xdr:sp macro="" textlink="">
      <xdr:nvSpPr>
        <xdr:cNvPr id="388" name="n_4aveValue【市民会館】&#10;一人当たり面積">
          <a:extLst>
            <a:ext uri="{FF2B5EF4-FFF2-40B4-BE49-F238E27FC236}">
              <a16:creationId xmlns:a16="http://schemas.microsoft.com/office/drawing/2014/main" id="{2A4AE0AF-782C-48D2-BFD6-F4AFF340B7CF}"/>
            </a:ext>
          </a:extLst>
        </xdr:cNvPr>
        <xdr:cNvSpPr txBox="1"/>
      </xdr:nvSpPr>
      <xdr:spPr>
        <a:xfrm>
          <a:off x="67374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145341</xdr:rowOff>
    </xdr:from>
    <xdr:ext cx="469744" cy="259045"/>
    <xdr:sp macro="" textlink="">
      <xdr:nvSpPr>
        <xdr:cNvPr id="389" name="n_1mainValue【市民会館】&#10;一人当たり面積">
          <a:extLst>
            <a:ext uri="{FF2B5EF4-FFF2-40B4-BE49-F238E27FC236}">
              <a16:creationId xmlns:a16="http://schemas.microsoft.com/office/drawing/2014/main" id="{96694646-CF1E-4EB3-B2CA-0ABAACEE995E}"/>
            </a:ext>
          </a:extLst>
        </xdr:cNvPr>
        <xdr:cNvSpPr txBox="1"/>
      </xdr:nvSpPr>
      <xdr:spPr>
        <a:xfrm>
          <a:off x="9391727" y="1831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160582</xdr:rowOff>
    </xdr:from>
    <xdr:ext cx="469744" cy="259045"/>
    <xdr:sp macro="" textlink="">
      <xdr:nvSpPr>
        <xdr:cNvPr id="390" name="n_2mainValue【市民会館】&#10;一人当たり面積">
          <a:extLst>
            <a:ext uri="{FF2B5EF4-FFF2-40B4-BE49-F238E27FC236}">
              <a16:creationId xmlns:a16="http://schemas.microsoft.com/office/drawing/2014/main" id="{EE48B036-8549-4686-8428-B5F2776B7FEB}"/>
            </a:ext>
          </a:extLst>
        </xdr:cNvPr>
        <xdr:cNvSpPr txBox="1"/>
      </xdr:nvSpPr>
      <xdr:spPr>
        <a:xfrm>
          <a:off x="85154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xdr:rowOff>
    </xdr:from>
    <xdr:ext cx="469744" cy="259045"/>
    <xdr:sp macro="" textlink="">
      <xdr:nvSpPr>
        <xdr:cNvPr id="391" name="n_3mainValue【市民会館】&#10;一人当たり面積">
          <a:extLst>
            <a:ext uri="{FF2B5EF4-FFF2-40B4-BE49-F238E27FC236}">
              <a16:creationId xmlns:a16="http://schemas.microsoft.com/office/drawing/2014/main" id="{BBB3EB40-BE10-4321-A87E-B5C37F8EA7B5}"/>
            </a:ext>
          </a:extLst>
        </xdr:cNvPr>
        <xdr:cNvSpPr txBox="1"/>
      </xdr:nvSpPr>
      <xdr:spPr>
        <a:xfrm>
          <a:off x="7626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9814</xdr:rowOff>
    </xdr:from>
    <xdr:ext cx="469744" cy="259045"/>
    <xdr:sp macro="" textlink="">
      <xdr:nvSpPr>
        <xdr:cNvPr id="392" name="n_4mainValue【市民会館】&#10;一人当たり面積">
          <a:extLst>
            <a:ext uri="{FF2B5EF4-FFF2-40B4-BE49-F238E27FC236}">
              <a16:creationId xmlns:a16="http://schemas.microsoft.com/office/drawing/2014/main" id="{19532AB5-B253-46A7-882C-7DB2A150D37B}"/>
            </a:ext>
          </a:extLst>
        </xdr:cNvPr>
        <xdr:cNvSpPr txBox="1"/>
      </xdr:nvSpPr>
      <xdr:spPr>
        <a:xfrm>
          <a:off x="6737427" y="1835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E61D601F-DAFE-4747-B309-DC83E94D8E5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D8356490-EF21-4F3E-B91C-70E4C5B0D46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5480B7FB-21FE-4D0C-849A-063AFDCBFDA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5DD4B0D7-A9F0-43A0-AFE4-444D240D51E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DA2FFD8C-AB83-4017-B909-55E7446819D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D023C0B4-D632-4A32-9FB6-75322428D49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E03D9EA3-AE78-46A7-A54D-FED39FB17B4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9437F5B8-10D6-4040-9F70-2248FBD5E0D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90EAED41-7AA5-4A54-B4E1-EC7E9706B44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11629B50-B81B-4F7A-BD7C-29AE767C23F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F5C1D0A4-76BA-4270-9A93-D357AD36856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6E0A6962-4AE6-4C9B-A3EA-2CD2A32266C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82E2C094-E6A1-4492-97ED-D8F5CEDEACA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13946B6B-3A8D-4739-A953-F80ED2799FA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8F0EFB4A-D7F0-4BB6-8666-87456BCBCB7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7B3E53B2-3AD4-4E26-A28A-C6EBC5089B3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7A7FC584-BC24-4102-BFA7-F55BBF1857F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2601D06F-092B-49C6-92DF-DD9245F7B05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43B4DCC5-10AB-4276-A7F9-638DC753F95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9A5BF5B1-220D-4179-B3EA-5339BBBA907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1481BC15-FF73-4B12-BA4B-7183E9789B0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4A9D1D97-1D3D-4FEB-8DDB-C990B3B3866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0AC2A2E2-D750-434E-9143-06C264ADF90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a:extLst>
            <a:ext uri="{FF2B5EF4-FFF2-40B4-BE49-F238E27FC236}">
              <a16:creationId xmlns:a16="http://schemas.microsoft.com/office/drawing/2014/main" id="{17BBB4AF-4880-4094-B079-5FFA8BA7884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417" name="直線コネクタ 416">
          <a:extLst>
            <a:ext uri="{FF2B5EF4-FFF2-40B4-BE49-F238E27FC236}">
              <a16:creationId xmlns:a16="http://schemas.microsoft.com/office/drawing/2014/main" id="{5F82E94D-36D5-428A-927E-35B0BB5531FB}"/>
            </a:ext>
          </a:extLst>
        </xdr:cNvPr>
        <xdr:cNvCxnSpPr/>
      </xdr:nvCxnSpPr>
      <xdr:spPr>
        <a:xfrm flipV="1">
          <a:off x="16318864" y="569595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418" name="【一般廃棄物処理施設】&#10;有形固定資産減価償却率最小値テキスト">
          <a:extLst>
            <a:ext uri="{FF2B5EF4-FFF2-40B4-BE49-F238E27FC236}">
              <a16:creationId xmlns:a16="http://schemas.microsoft.com/office/drawing/2014/main" id="{17B0722F-923A-48BC-ABFA-FBF0BC2EE4D3}"/>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419" name="直線コネクタ 418">
          <a:extLst>
            <a:ext uri="{FF2B5EF4-FFF2-40B4-BE49-F238E27FC236}">
              <a16:creationId xmlns:a16="http://schemas.microsoft.com/office/drawing/2014/main" id="{F9868716-5B3A-494C-92E5-4A7D66AB1865}"/>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420" name="【一般廃棄物処理施設】&#10;有形固定資産減価償却率最大値テキスト">
          <a:extLst>
            <a:ext uri="{FF2B5EF4-FFF2-40B4-BE49-F238E27FC236}">
              <a16:creationId xmlns:a16="http://schemas.microsoft.com/office/drawing/2014/main" id="{947BBEF1-2489-445A-B96D-8EE6933AABB9}"/>
            </a:ext>
          </a:extLst>
        </xdr:cNvPr>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421" name="直線コネクタ 420">
          <a:extLst>
            <a:ext uri="{FF2B5EF4-FFF2-40B4-BE49-F238E27FC236}">
              <a16:creationId xmlns:a16="http://schemas.microsoft.com/office/drawing/2014/main" id="{713DDB61-BDA3-4DFD-BA64-7CDF4E09EA10}"/>
            </a:ext>
          </a:extLst>
        </xdr:cNvPr>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422" name="【一般廃棄物処理施設】&#10;有形固定資産減価償却率平均値テキスト">
          <a:extLst>
            <a:ext uri="{FF2B5EF4-FFF2-40B4-BE49-F238E27FC236}">
              <a16:creationId xmlns:a16="http://schemas.microsoft.com/office/drawing/2014/main" id="{3A9E23C5-D50D-4C62-A455-10FB1E43A237}"/>
            </a:ext>
          </a:extLst>
        </xdr:cNvPr>
        <xdr:cNvSpPr txBox="1"/>
      </xdr:nvSpPr>
      <xdr:spPr>
        <a:xfrm>
          <a:off x="16357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3" name="フローチャート: 判断 422">
          <a:extLst>
            <a:ext uri="{FF2B5EF4-FFF2-40B4-BE49-F238E27FC236}">
              <a16:creationId xmlns:a16="http://schemas.microsoft.com/office/drawing/2014/main" id="{38D92629-DFF6-4EBD-B33B-B41F97CBD7B3}"/>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424" name="フローチャート: 判断 423">
          <a:extLst>
            <a:ext uri="{FF2B5EF4-FFF2-40B4-BE49-F238E27FC236}">
              <a16:creationId xmlns:a16="http://schemas.microsoft.com/office/drawing/2014/main" id="{BBBFA287-8ACC-42CD-BB03-F4DEE661F3FE}"/>
            </a:ext>
          </a:extLst>
        </xdr:cNvPr>
        <xdr:cNvSpPr/>
      </xdr:nvSpPr>
      <xdr:spPr>
        <a:xfrm>
          <a:off x="1543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5" name="フローチャート: 判断 424">
          <a:extLst>
            <a:ext uri="{FF2B5EF4-FFF2-40B4-BE49-F238E27FC236}">
              <a16:creationId xmlns:a16="http://schemas.microsoft.com/office/drawing/2014/main" id="{233D48E8-25A2-4EE2-9CD0-409675C5CA98}"/>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426" name="フローチャート: 判断 425">
          <a:extLst>
            <a:ext uri="{FF2B5EF4-FFF2-40B4-BE49-F238E27FC236}">
              <a16:creationId xmlns:a16="http://schemas.microsoft.com/office/drawing/2014/main" id="{613CFDFB-ADF9-4DFD-B912-C27D41FD60F4}"/>
            </a:ext>
          </a:extLst>
        </xdr:cNvPr>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427" name="フローチャート: 判断 426">
          <a:extLst>
            <a:ext uri="{FF2B5EF4-FFF2-40B4-BE49-F238E27FC236}">
              <a16:creationId xmlns:a16="http://schemas.microsoft.com/office/drawing/2014/main" id="{E8C51F88-CC68-4BE9-A44F-C08AE7C6C376}"/>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AF98176C-223A-473D-AFEF-954364F5186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ACB98002-57BB-47B1-AD49-4AD53486563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AF6CE0BB-77B3-49D7-BA47-CD35A3D57D5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3764D163-EBE1-4A0D-BFEB-76AE9350E4E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F1ECF58-1FA7-4443-82D6-E43D4708723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111125</xdr:rowOff>
    </xdr:from>
    <xdr:to>
      <xdr:col>85</xdr:col>
      <xdr:colOff>177800</xdr:colOff>
      <xdr:row>37</xdr:row>
      <xdr:rowOff>41275</xdr:rowOff>
    </xdr:to>
    <xdr:sp macro="" textlink="">
      <xdr:nvSpPr>
        <xdr:cNvPr id="433" name="楕円 432">
          <a:extLst>
            <a:ext uri="{FF2B5EF4-FFF2-40B4-BE49-F238E27FC236}">
              <a16:creationId xmlns:a16="http://schemas.microsoft.com/office/drawing/2014/main" id="{CC5EE34B-5837-459B-A0E9-D93D111F1570}"/>
            </a:ext>
          </a:extLst>
        </xdr:cNvPr>
        <xdr:cNvSpPr/>
      </xdr:nvSpPr>
      <xdr:spPr>
        <a:xfrm>
          <a:off x="162687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134002</xdr:rowOff>
    </xdr:from>
    <xdr:ext cx="405111" cy="259045"/>
    <xdr:sp macro="" textlink="">
      <xdr:nvSpPr>
        <xdr:cNvPr id="434" name="【一般廃棄物処理施設】&#10;有形固定資産減価償却率該当値テキスト">
          <a:extLst>
            <a:ext uri="{FF2B5EF4-FFF2-40B4-BE49-F238E27FC236}">
              <a16:creationId xmlns:a16="http://schemas.microsoft.com/office/drawing/2014/main" id="{82B852A3-38E0-4C08-A76D-BC2944C37479}"/>
            </a:ext>
          </a:extLst>
        </xdr:cNvPr>
        <xdr:cNvSpPr txBox="1"/>
      </xdr:nvSpPr>
      <xdr:spPr>
        <a:xfrm>
          <a:off x="16357600"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69215</xdr:rowOff>
    </xdr:from>
    <xdr:to>
      <xdr:col>81</xdr:col>
      <xdr:colOff>101600</xdr:colOff>
      <xdr:row>36</xdr:row>
      <xdr:rowOff>170815</xdr:rowOff>
    </xdr:to>
    <xdr:sp macro="" textlink="">
      <xdr:nvSpPr>
        <xdr:cNvPr id="435" name="楕円 434">
          <a:extLst>
            <a:ext uri="{FF2B5EF4-FFF2-40B4-BE49-F238E27FC236}">
              <a16:creationId xmlns:a16="http://schemas.microsoft.com/office/drawing/2014/main" id="{37FBA075-F497-400E-8FB4-81309F15C9C2}"/>
            </a:ext>
          </a:extLst>
        </xdr:cNvPr>
        <xdr:cNvSpPr/>
      </xdr:nvSpPr>
      <xdr:spPr>
        <a:xfrm>
          <a:off x="15430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120015</xdr:rowOff>
    </xdr:from>
    <xdr:to>
      <xdr:col>85</xdr:col>
      <xdr:colOff>127000</xdr:colOff>
      <xdr:row>36</xdr:row>
      <xdr:rowOff>161925</xdr:rowOff>
    </xdr:to>
    <xdr:cxnSp macro="">
      <xdr:nvCxnSpPr>
        <xdr:cNvPr id="436" name="直線コネクタ 435">
          <a:extLst>
            <a:ext uri="{FF2B5EF4-FFF2-40B4-BE49-F238E27FC236}">
              <a16:creationId xmlns:a16="http://schemas.microsoft.com/office/drawing/2014/main" id="{EEF39C5C-FC83-494E-A19F-7E02AF8B814C}"/>
            </a:ext>
          </a:extLst>
        </xdr:cNvPr>
        <xdr:cNvCxnSpPr/>
      </xdr:nvCxnSpPr>
      <xdr:spPr>
        <a:xfrm>
          <a:off x="15481300" y="629221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15875</xdr:rowOff>
    </xdr:from>
    <xdr:to>
      <xdr:col>76</xdr:col>
      <xdr:colOff>165100</xdr:colOff>
      <xdr:row>36</xdr:row>
      <xdr:rowOff>117475</xdr:rowOff>
    </xdr:to>
    <xdr:sp macro="" textlink="">
      <xdr:nvSpPr>
        <xdr:cNvPr id="437" name="楕円 436">
          <a:extLst>
            <a:ext uri="{FF2B5EF4-FFF2-40B4-BE49-F238E27FC236}">
              <a16:creationId xmlns:a16="http://schemas.microsoft.com/office/drawing/2014/main" id="{284B9EC0-4A16-44BE-B8DD-452489935BE6}"/>
            </a:ext>
          </a:extLst>
        </xdr:cNvPr>
        <xdr:cNvSpPr/>
      </xdr:nvSpPr>
      <xdr:spPr>
        <a:xfrm>
          <a:off x="145415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66675</xdr:rowOff>
    </xdr:from>
    <xdr:to>
      <xdr:col>81</xdr:col>
      <xdr:colOff>50800</xdr:colOff>
      <xdr:row>36</xdr:row>
      <xdr:rowOff>120015</xdr:rowOff>
    </xdr:to>
    <xdr:cxnSp macro="">
      <xdr:nvCxnSpPr>
        <xdr:cNvPr id="438" name="直線コネクタ 437">
          <a:extLst>
            <a:ext uri="{FF2B5EF4-FFF2-40B4-BE49-F238E27FC236}">
              <a16:creationId xmlns:a16="http://schemas.microsoft.com/office/drawing/2014/main" id="{011B04D3-C905-42CB-9ECC-521A0F641FC6}"/>
            </a:ext>
          </a:extLst>
        </xdr:cNvPr>
        <xdr:cNvCxnSpPr/>
      </xdr:nvCxnSpPr>
      <xdr:spPr>
        <a:xfrm>
          <a:off x="14592300" y="623887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133985</xdr:rowOff>
    </xdr:from>
    <xdr:to>
      <xdr:col>72</xdr:col>
      <xdr:colOff>38100</xdr:colOff>
      <xdr:row>36</xdr:row>
      <xdr:rowOff>64135</xdr:rowOff>
    </xdr:to>
    <xdr:sp macro="" textlink="">
      <xdr:nvSpPr>
        <xdr:cNvPr id="439" name="楕円 438">
          <a:extLst>
            <a:ext uri="{FF2B5EF4-FFF2-40B4-BE49-F238E27FC236}">
              <a16:creationId xmlns:a16="http://schemas.microsoft.com/office/drawing/2014/main" id="{A574883B-1187-4D4D-A343-BAC474E8EE3E}"/>
            </a:ext>
          </a:extLst>
        </xdr:cNvPr>
        <xdr:cNvSpPr/>
      </xdr:nvSpPr>
      <xdr:spPr>
        <a:xfrm>
          <a:off x="136525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13335</xdr:rowOff>
    </xdr:from>
    <xdr:to>
      <xdr:col>76</xdr:col>
      <xdr:colOff>114300</xdr:colOff>
      <xdr:row>36</xdr:row>
      <xdr:rowOff>66675</xdr:rowOff>
    </xdr:to>
    <xdr:cxnSp macro="">
      <xdr:nvCxnSpPr>
        <xdr:cNvPr id="440" name="直線コネクタ 439">
          <a:extLst>
            <a:ext uri="{FF2B5EF4-FFF2-40B4-BE49-F238E27FC236}">
              <a16:creationId xmlns:a16="http://schemas.microsoft.com/office/drawing/2014/main" id="{799712A9-EFE0-4352-9FCF-0CFC7D9E8C92}"/>
            </a:ext>
          </a:extLst>
        </xdr:cNvPr>
        <xdr:cNvCxnSpPr/>
      </xdr:nvCxnSpPr>
      <xdr:spPr>
        <a:xfrm>
          <a:off x="13703300" y="618553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107315</xdr:rowOff>
    </xdr:from>
    <xdr:to>
      <xdr:col>67</xdr:col>
      <xdr:colOff>101600</xdr:colOff>
      <xdr:row>36</xdr:row>
      <xdr:rowOff>37465</xdr:rowOff>
    </xdr:to>
    <xdr:sp macro="" textlink="">
      <xdr:nvSpPr>
        <xdr:cNvPr id="441" name="楕円 440">
          <a:extLst>
            <a:ext uri="{FF2B5EF4-FFF2-40B4-BE49-F238E27FC236}">
              <a16:creationId xmlns:a16="http://schemas.microsoft.com/office/drawing/2014/main" id="{4E022D7F-0856-4ADD-8E56-F54315174B5F}"/>
            </a:ext>
          </a:extLst>
        </xdr:cNvPr>
        <xdr:cNvSpPr/>
      </xdr:nvSpPr>
      <xdr:spPr>
        <a:xfrm>
          <a:off x="12763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158115</xdr:rowOff>
    </xdr:from>
    <xdr:to>
      <xdr:col>71</xdr:col>
      <xdr:colOff>177800</xdr:colOff>
      <xdr:row>36</xdr:row>
      <xdr:rowOff>13335</xdr:rowOff>
    </xdr:to>
    <xdr:cxnSp macro="">
      <xdr:nvCxnSpPr>
        <xdr:cNvPr id="442" name="直線コネクタ 441">
          <a:extLst>
            <a:ext uri="{FF2B5EF4-FFF2-40B4-BE49-F238E27FC236}">
              <a16:creationId xmlns:a16="http://schemas.microsoft.com/office/drawing/2014/main" id="{B320D8A6-DAC2-4C87-A33C-EC636D64163D}"/>
            </a:ext>
          </a:extLst>
        </xdr:cNvPr>
        <xdr:cNvCxnSpPr/>
      </xdr:nvCxnSpPr>
      <xdr:spPr>
        <a:xfrm>
          <a:off x="12814300" y="61588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135272</xdr:rowOff>
    </xdr:from>
    <xdr:ext cx="405111" cy="259045"/>
    <xdr:sp macro="" textlink="">
      <xdr:nvSpPr>
        <xdr:cNvPr id="443" name="n_1aveValue【一般廃棄物処理施設】&#10;有形固定資産減価償却率">
          <a:extLst>
            <a:ext uri="{FF2B5EF4-FFF2-40B4-BE49-F238E27FC236}">
              <a16:creationId xmlns:a16="http://schemas.microsoft.com/office/drawing/2014/main" id="{B0EA4D1B-BF8C-43DE-A6B5-B30429201DFF}"/>
            </a:ext>
          </a:extLst>
        </xdr:cNvPr>
        <xdr:cNvSpPr txBox="1"/>
      </xdr:nvSpPr>
      <xdr:spPr>
        <a:xfrm>
          <a:off x="152660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4" name="n_2aveValue【一般廃棄物処理施設】&#10;有形固定資産減価償却率">
          <a:extLst>
            <a:ext uri="{FF2B5EF4-FFF2-40B4-BE49-F238E27FC236}">
              <a16:creationId xmlns:a16="http://schemas.microsoft.com/office/drawing/2014/main" id="{21D015DF-ED81-43F2-ABFB-71FA41D70864}"/>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15257</xdr:rowOff>
    </xdr:from>
    <xdr:ext cx="405111" cy="259045"/>
    <xdr:sp macro="" textlink="">
      <xdr:nvSpPr>
        <xdr:cNvPr id="445" name="n_3aveValue【一般廃棄物処理施設】&#10;有形固定資産減価償却率">
          <a:extLst>
            <a:ext uri="{FF2B5EF4-FFF2-40B4-BE49-F238E27FC236}">
              <a16:creationId xmlns:a16="http://schemas.microsoft.com/office/drawing/2014/main" id="{AFBF854F-CE20-4E61-BE7C-773ACA10C1ED}"/>
            </a:ext>
          </a:extLst>
        </xdr:cNvPr>
        <xdr:cNvSpPr txBox="1"/>
      </xdr:nvSpPr>
      <xdr:spPr>
        <a:xfrm>
          <a:off x="13500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120032</xdr:rowOff>
    </xdr:from>
    <xdr:ext cx="405111" cy="259045"/>
    <xdr:sp macro="" textlink="">
      <xdr:nvSpPr>
        <xdr:cNvPr id="446" name="n_4aveValue【一般廃棄物処理施設】&#10;有形固定資産減価償却率">
          <a:extLst>
            <a:ext uri="{FF2B5EF4-FFF2-40B4-BE49-F238E27FC236}">
              <a16:creationId xmlns:a16="http://schemas.microsoft.com/office/drawing/2014/main" id="{20140E9A-CC0C-4025-A144-61CCC0CA8B67}"/>
            </a:ext>
          </a:extLst>
        </xdr:cNvPr>
        <xdr:cNvSpPr txBox="1"/>
      </xdr:nvSpPr>
      <xdr:spPr>
        <a:xfrm>
          <a:off x="12611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15892</xdr:rowOff>
    </xdr:from>
    <xdr:ext cx="405111" cy="259045"/>
    <xdr:sp macro="" textlink="">
      <xdr:nvSpPr>
        <xdr:cNvPr id="447" name="n_1mainValue【一般廃棄物処理施設】&#10;有形固定資産減価償却率">
          <a:extLst>
            <a:ext uri="{FF2B5EF4-FFF2-40B4-BE49-F238E27FC236}">
              <a16:creationId xmlns:a16="http://schemas.microsoft.com/office/drawing/2014/main" id="{BBAC2367-7E98-42F5-BF5C-6B4156EA4FA3}"/>
            </a:ext>
          </a:extLst>
        </xdr:cNvPr>
        <xdr:cNvSpPr txBox="1"/>
      </xdr:nvSpPr>
      <xdr:spPr>
        <a:xfrm>
          <a:off x="15266044"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134002</xdr:rowOff>
    </xdr:from>
    <xdr:ext cx="405111" cy="259045"/>
    <xdr:sp macro="" textlink="">
      <xdr:nvSpPr>
        <xdr:cNvPr id="448" name="n_2mainValue【一般廃棄物処理施設】&#10;有形固定資産減価償却率">
          <a:extLst>
            <a:ext uri="{FF2B5EF4-FFF2-40B4-BE49-F238E27FC236}">
              <a16:creationId xmlns:a16="http://schemas.microsoft.com/office/drawing/2014/main" id="{AB12ABC1-654C-4478-9512-A016BEB2D1C9}"/>
            </a:ext>
          </a:extLst>
        </xdr:cNvPr>
        <xdr:cNvSpPr txBox="1"/>
      </xdr:nvSpPr>
      <xdr:spPr>
        <a:xfrm>
          <a:off x="14389744"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80662</xdr:rowOff>
    </xdr:from>
    <xdr:ext cx="405111" cy="259045"/>
    <xdr:sp macro="" textlink="">
      <xdr:nvSpPr>
        <xdr:cNvPr id="449" name="n_3mainValue【一般廃棄物処理施設】&#10;有形固定資産減価償却率">
          <a:extLst>
            <a:ext uri="{FF2B5EF4-FFF2-40B4-BE49-F238E27FC236}">
              <a16:creationId xmlns:a16="http://schemas.microsoft.com/office/drawing/2014/main" id="{C7A344C8-5D92-466B-A046-249C28EBF06E}"/>
            </a:ext>
          </a:extLst>
        </xdr:cNvPr>
        <xdr:cNvSpPr txBox="1"/>
      </xdr:nvSpPr>
      <xdr:spPr>
        <a:xfrm>
          <a:off x="13500744"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53992</xdr:rowOff>
    </xdr:from>
    <xdr:ext cx="405111" cy="259045"/>
    <xdr:sp macro="" textlink="">
      <xdr:nvSpPr>
        <xdr:cNvPr id="450" name="n_4mainValue【一般廃棄物処理施設】&#10;有形固定資産減価償却率">
          <a:extLst>
            <a:ext uri="{FF2B5EF4-FFF2-40B4-BE49-F238E27FC236}">
              <a16:creationId xmlns:a16="http://schemas.microsoft.com/office/drawing/2014/main" id="{CE543A10-648E-4BCE-8974-668D9BAFED36}"/>
            </a:ext>
          </a:extLst>
        </xdr:cNvPr>
        <xdr:cNvSpPr txBox="1"/>
      </xdr:nvSpPr>
      <xdr:spPr>
        <a:xfrm>
          <a:off x="1261174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DAB0CC3A-6757-4FF5-B564-B4F3BB297CD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6A8B8D60-2F5B-405B-96E0-4AB640D573E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356D6CEC-5300-491F-93E4-F05FEAB1679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3A785510-C0C0-45B8-AB61-2CD5A48A8C7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340DBC52-26C5-4C78-8F5E-60C6402B455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2C668AE4-31EB-4B96-87D1-84B2F4213A9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9D57F820-CBD2-4050-B320-D6016E312FD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E937A015-7709-4E0D-9771-F8E7C0A46F8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695044CC-DF92-47C0-B8DC-D4A71A7D8E3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096C0E73-09B8-4083-9853-63E3A5A9454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9E005D14-B63D-4050-979F-DA388475367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2" name="テキスト ボックス 461">
          <a:extLst>
            <a:ext uri="{FF2B5EF4-FFF2-40B4-BE49-F238E27FC236}">
              <a16:creationId xmlns:a16="http://schemas.microsoft.com/office/drawing/2014/main" id="{10F86887-DB83-4F27-9B37-BEAF002EDA0A}"/>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53C236AA-B657-4E82-B704-19CB8EB6A06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4" name="テキスト ボックス 463">
          <a:extLst>
            <a:ext uri="{FF2B5EF4-FFF2-40B4-BE49-F238E27FC236}">
              <a16:creationId xmlns:a16="http://schemas.microsoft.com/office/drawing/2014/main" id="{FEC2F3C0-B95E-4DFA-AC34-F4E88F827043}"/>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ADB3AC5D-B76E-49EA-8A4E-FD8B6CF0008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6" name="テキスト ボックス 465">
          <a:extLst>
            <a:ext uri="{FF2B5EF4-FFF2-40B4-BE49-F238E27FC236}">
              <a16:creationId xmlns:a16="http://schemas.microsoft.com/office/drawing/2014/main" id="{639EA682-A074-4600-9348-1770A03DFEA3}"/>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512163DA-E4D2-450F-B33C-8726BF37F95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8" name="テキスト ボックス 467">
          <a:extLst>
            <a:ext uri="{FF2B5EF4-FFF2-40B4-BE49-F238E27FC236}">
              <a16:creationId xmlns:a16="http://schemas.microsoft.com/office/drawing/2014/main" id="{707D88E7-60DE-493F-948C-D2342DDD9A14}"/>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C58080B0-015C-4FAD-9545-85FD1820FA1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70" name="テキスト ボックス 469">
          <a:extLst>
            <a:ext uri="{FF2B5EF4-FFF2-40B4-BE49-F238E27FC236}">
              <a16:creationId xmlns:a16="http://schemas.microsoft.com/office/drawing/2014/main" id="{E849B205-1CA7-4276-8CE6-A5EA4465F1D7}"/>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E0F3FA06-E084-417E-AE32-8E1F0932133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2" name="テキスト ボックス 471">
          <a:extLst>
            <a:ext uri="{FF2B5EF4-FFF2-40B4-BE49-F238E27FC236}">
              <a16:creationId xmlns:a16="http://schemas.microsoft.com/office/drawing/2014/main" id="{C44DA8C5-3164-4F29-B6A0-72F3E10A4681}"/>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46FE0ABB-7F23-45D4-9293-0CB8184488E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474" name="直線コネクタ 473">
          <a:extLst>
            <a:ext uri="{FF2B5EF4-FFF2-40B4-BE49-F238E27FC236}">
              <a16:creationId xmlns:a16="http://schemas.microsoft.com/office/drawing/2014/main" id="{05DF28AD-00E2-436B-B526-64873176D725}"/>
            </a:ext>
          </a:extLst>
        </xdr:cNvPr>
        <xdr:cNvCxnSpPr/>
      </xdr:nvCxnSpPr>
      <xdr:spPr>
        <a:xfrm flipV="1">
          <a:off x="22160864" y="5656266"/>
          <a:ext cx="0" cy="1579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0D46FF0F-63D4-45B1-8228-FF5D58F22651}"/>
            </a:ext>
          </a:extLst>
        </xdr:cNvPr>
        <xdr:cNvSpPr txBox="1"/>
      </xdr:nvSpPr>
      <xdr:spPr>
        <a:xfrm>
          <a:off x="22199600" y="723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476" name="直線コネクタ 475">
          <a:extLst>
            <a:ext uri="{FF2B5EF4-FFF2-40B4-BE49-F238E27FC236}">
              <a16:creationId xmlns:a16="http://schemas.microsoft.com/office/drawing/2014/main" id="{1D20D664-FFB8-498B-81F8-75166CD8EC63}"/>
            </a:ext>
          </a:extLst>
        </xdr:cNvPr>
        <xdr:cNvCxnSpPr/>
      </xdr:nvCxnSpPr>
      <xdr:spPr>
        <a:xfrm>
          <a:off x="22072600" y="723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477" name="【一般廃棄物処理施設】&#10;一人当たり有形固定資産（償却資産）額最大値テキスト">
          <a:extLst>
            <a:ext uri="{FF2B5EF4-FFF2-40B4-BE49-F238E27FC236}">
              <a16:creationId xmlns:a16="http://schemas.microsoft.com/office/drawing/2014/main" id="{2D04FECA-1346-42E1-B987-E88B36911AFC}"/>
            </a:ext>
          </a:extLst>
        </xdr:cNvPr>
        <xdr:cNvSpPr txBox="1"/>
      </xdr:nvSpPr>
      <xdr:spPr>
        <a:xfrm>
          <a:off x="22199600" y="54314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478" name="直線コネクタ 477">
          <a:extLst>
            <a:ext uri="{FF2B5EF4-FFF2-40B4-BE49-F238E27FC236}">
              <a16:creationId xmlns:a16="http://schemas.microsoft.com/office/drawing/2014/main" id="{B9F06327-B09C-4A85-8152-44A3C3E0284F}"/>
            </a:ext>
          </a:extLst>
        </xdr:cNvPr>
        <xdr:cNvCxnSpPr/>
      </xdr:nvCxnSpPr>
      <xdr:spPr>
        <a:xfrm>
          <a:off x="22072600" y="565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24234</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C5D4240C-5530-4D05-B4D5-D89085618B40}"/>
            </a:ext>
          </a:extLst>
        </xdr:cNvPr>
        <xdr:cNvSpPr txBox="1"/>
      </xdr:nvSpPr>
      <xdr:spPr>
        <a:xfrm>
          <a:off x="22199600" y="6710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480" name="フローチャート: 判断 479">
          <a:extLst>
            <a:ext uri="{FF2B5EF4-FFF2-40B4-BE49-F238E27FC236}">
              <a16:creationId xmlns:a16="http://schemas.microsoft.com/office/drawing/2014/main" id="{536AB86C-FC52-46EA-A094-851B5F69827B}"/>
            </a:ext>
          </a:extLst>
        </xdr:cNvPr>
        <xdr:cNvSpPr/>
      </xdr:nvSpPr>
      <xdr:spPr>
        <a:xfrm>
          <a:off x="22110700" y="6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481" name="フローチャート: 判断 480">
          <a:extLst>
            <a:ext uri="{FF2B5EF4-FFF2-40B4-BE49-F238E27FC236}">
              <a16:creationId xmlns:a16="http://schemas.microsoft.com/office/drawing/2014/main" id="{C3EB42E0-8A32-4013-B507-D610E12BF6A6}"/>
            </a:ext>
          </a:extLst>
        </xdr:cNvPr>
        <xdr:cNvSpPr/>
      </xdr:nvSpPr>
      <xdr:spPr>
        <a:xfrm>
          <a:off x="21272500" y="689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482" name="フローチャート: 判断 481">
          <a:extLst>
            <a:ext uri="{FF2B5EF4-FFF2-40B4-BE49-F238E27FC236}">
              <a16:creationId xmlns:a16="http://schemas.microsoft.com/office/drawing/2014/main" id="{91C5BE7B-29BE-4413-8C5D-96B69EFD8267}"/>
            </a:ext>
          </a:extLst>
        </xdr:cNvPr>
        <xdr:cNvSpPr/>
      </xdr:nvSpPr>
      <xdr:spPr>
        <a:xfrm>
          <a:off x="20383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483" name="フローチャート: 判断 482">
          <a:extLst>
            <a:ext uri="{FF2B5EF4-FFF2-40B4-BE49-F238E27FC236}">
              <a16:creationId xmlns:a16="http://schemas.microsoft.com/office/drawing/2014/main" id="{1A439603-23C2-4D58-ABCB-C45662649715}"/>
            </a:ext>
          </a:extLst>
        </xdr:cNvPr>
        <xdr:cNvSpPr/>
      </xdr:nvSpPr>
      <xdr:spPr>
        <a:xfrm>
          <a:off x="19494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118977</xdr:rowOff>
    </xdr:from>
    <xdr:to>
      <xdr:col>98</xdr:col>
      <xdr:colOff>38100</xdr:colOff>
      <xdr:row>41</xdr:row>
      <xdr:rowOff>49127</xdr:rowOff>
    </xdr:to>
    <xdr:sp macro="" textlink="">
      <xdr:nvSpPr>
        <xdr:cNvPr id="484" name="フローチャート: 判断 483">
          <a:extLst>
            <a:ext uri="{FF2B5EF4-FFF2-40B4-BE49-F238E27FC236}">
              <a16:creationId xmlns:a16="http://schemas.microsoft.com/office/drawing/2014/main" id="{33C592B2-578D-4D64-BB40-771CCF2C884F}"/>
            </a:ext>
          </a:extLst>
        </xdr:cNvPr>
        <xdr:cNvSpPr/>
      </xdr:nvSpPr>
      <xdr:spPr>
        <a:xfrm>
          <a:off x="18605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874EF2A-BE2A-4C19-8AB7-F1327786D76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EE71640-E2FE-4C47-9486-62ACD19CD0D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6D11963-4967-480E-92F8-93166400BC8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5147DC3-C274-4537-A3E9-6DF1E4F9F54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B568598E-AA7D-4799-A485-C9A779769D8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25828</xdr:rowOff>
    </xdr:from>
    <xdr:to>
      <xdr:col>116</xdr:col>
      <xdr:colOff>114300</xdr:colOff>
      <xdr:row>41</xdr:row>
      <xdr:rowOff>127428</xdr:rowOff>
    </xdr:to>
    <xdr:sp macro="" textlink="">
      <xdr:nvSpPr>
        <xdr:cNvPr id="490" name="楕円 489">
          <a:extLst>
            <a:ext uri="{FF2B5EF4-FFF2-40B4-BE49-F238E27FC236}">
              <a16:creationId xmlns:a16="http://schemas.microsoft.com/office/drawing/2014/main" id="{817CB421-F10A-4C5E-B39A-ED1169E30EEB}"/>
            </a:ext>
          </a:extLst>
        </xdr:cNvPr>
        <xdr:cNvSpPr/>
      </xdr:nvSpPr>
      <xdr:spPr>
        <a:xfrm>
          <a:off x="22110700" y="705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4255</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CE5C82A9-C964-470A-A839-842F3B2ACBFB}"/>
            </a:ext>
          </a:extLst>
        </xdr:cNvPr>
        <xdr:cNvSpPr txBox="1"/>
      </xdr:nvSpPr>
      <xdr:spPr>
        <a:xfrm>
          <a:off x="22199600" y="703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32421</xdr:rowOff>
    </xdr:from>
    <xdr:to>
      <xdr:col>112</xdr:col>
      <xdr:colOff>38100</xdr:colOff>
      <xdr:row>41</xdr:row>
      <xdr:rowOff>134021</xdr:rowOff>
    </xdr:to>
    <xdr:sp macro="" textlink="">
      <xdr:nvSpPr>
        <xdr:cNvPr id="492" name="楕円 491">
          <a:extLst>
            <a:ext uri="{FF2B5EF4-FFF2-40B4-BE49-F238E27FC236}">
              <a16:creationId xmlns:a16="http://schemas.microsoft.com/office/drawing/2014/main" id="{038116D1-CB1D-4C2B-8D12-FEBDA8BB1C26}"/>
            </a:ext>
          </a:extLst>
        </xdr:cNvPr>
        <xdr:cNvSpPr/>
      </xdr:nvSpPr>
      <xdr:spPr>
        <a:xfrm>
          <a:off x="21272500" y="706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76628</xdr:rowOff>
    </xdr:from>
    <xdr:to>
      <xdr:col>116</xdr:col>
      <xdr:colOff>63500</xdr:colOff>
      <xdr:row>41</xdr:row>
      <xdr:rowOff>83221</xdr:rowOff>
    </xdr:to>
    <xdr:cxnSp macro="">
      <xdr:nvCxnSpPr>
        <xdr:cNvPr id="493" name="直線コネクタ 492">
          <a:extLst>
            <a:ext uri="{FF2B5EF4-FFF2-40B4-BE49-F238E27FC236}">
              <a16:creationId xmlns:a16="http://schemas.microsoft.com/office/drawing/2014/main" id="{3C982E38-1502-4C9A-A257-98D1F51668B4}"/>
            </a:ext>
          </a:extLst>
        </xdr:cNvPr>
        <xdr:cNvCxnSpPr/>
      </xdr:nvCxnSpPr>
      <xdr:spPr>
        <a:xfrm flipV="1">
          <a:off x="21323300" y="7106078"/>
          <a:ext cx="838200" cy="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36695</xdr:rowOff>
    </xdr:from>
    <xdr:to>
      <xdr:col>107</xdr:col>
      <xdr:colOff>101600</xdr:colOff>
      <xdr:row>41</xdr:row>
      <xdr:rowOff>138295</xdr:rowOff>
    </xdr:to>
    <xdr:sp macro="" textlink="">
      <xdr:nvSpPr>
        <xdr:cNvPr id="494" name="楕円 493">
          <a:extLst>
            <a:ext uri="{FF2B5EF4-FFF2-40B4-BE49-F238E27FC236}">
              <a16:creationId xmlns:a16="http://schemas.microsoft.com/office/drawing/2014/main" id="{688C5351-444B-4D17-9CC1-B17E0B33A8B3}"/>
            </a:ext>
          </a:extLst>
        </xdr:cNvPr>
        <xdr:cNvSpPr/>
      </xdr:nvSpPr>
      <xdr:spPr>
        <a:xfrm>
          <a:off x="20383500" y="706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83221</xdr:rowOff>
    </xdr:from>
    <xdr:to>
      <xdr:col>111</xdr:col>
      <xdr:colOff>177800</xdr:colOff>
      <xdr:row>41</xdr:row>
      <xdr:rowOff>87495</xdr:rowOff>
    </xdr:to>
    <xdr:cxnSp macro="">
      <xdr:nvCxnSpPr>
        <xdr:cNvPr id="495" name="直線コネクタ 494">
          <a:extLst>
            <a:ext uri="{FF2B5EF4-FFF2-40B4-BE49-F238E27FC236}">
              <a16:creationId xmlns:a16="http://schemas.microsoft.com/office/drawing/2014/main" id="{363EE3B5-D2BB-45C5-B217-FD6A3FEC4008}"/>
            </a:ext>
          </a:extLst>
        </xdr:cNvPr>
        <xdr:cNvCxnSpPr/>
      </xdr:nvCxnSpPr>
      <xdr:spPr>
        <a:xfrm flipV="1">
          <a:off x="20434300" y="7112671"/>
          <a:ext cx="889000" cy="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39602</xdr:rowOff>
    </xdr:from>
    <xdr:to>
      <xdr:col>102</xdr:col>
      <xdr:colOff>165100</xdr:colOff>
      <xdr:row>41</xdr:row>
      <xdr:rowOff>141202</xdr:rowOff>
    </xdr:to>
    <xdr:sp macro="" textlink="">
      <xdr:nvSpPr>
        <xdr:cNvPr id="496" name="楕円 495">
          <a:extLst>
            <a:ext uri="{FF2B5EF4-FFF2-40B4-BE49-F238E27FC236}">
              <a16:creationId xmlns:a16="http://schemas.microsoft.com/office/drawing/2014/main" id="{08F2F0A9-B9A0-430D-8344-37C9A350E70F}"/>
            </a:ext>
          </a:extLst>
        </xdr:cNvPr>
        <xdr:cNvSpPr/>
      </xdr:nvSpPr>
      <xdr:spPr>
        <a:xfrm>
          <a:off x="19494500" y="706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87495</xdr:rowOff>
    </xdr:from>
    <xdr:to>
      <xdr:col>107</xdr:col>
      <xdr:colOff>50800</xdr:colOff>
      <xdr:row>41</xdr:row>
      <xdr:rowOff>90402</xdr:rowOff>
    </xdr:to>
    <xdr:cxnSp macro="">
      <xdr:nvCxnSpPr>
        <xdr:cNvPr id="497" name="直線コネクタ 496">
          <a:extLst>
            <a:ext uri="{FF2B5EF4-FFF2-40B4-BE49-F238E27FC236}">
              <a16:creationId xmlns:a16="http://schemas.microsoft.com/office/drawing/2014/main" id="{3743ABA6-C481-493F-9248-3B59B788B7E0}"/>
            </a:ext>
          </a:extLst>
        </xdr:cNvPr>
        <xdr:cNvCxnSpPr/>
      </xdr:nvCxnSpPr>
      <xdr:spPr>
        <a:xfrm flipV="1">
          <a:off x="19545300" y="7116945"/>
          <a:ext cx="8890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39668</xdr:rowOff>
    </xdr:from>
    <xdr:to>
      <xdr:col>98</xdr:col>
      <xdr:colOff>38100</xdr:colOff>
      <xdr:row>41</xdr:row>
      <xdr:rowOff>141268</xdr:rowOff>
    </xdr:to>
    <xdr:sp macro="" textlink="">
      <xdr:nvSpPr>
        <xdr:cNvPr id="498" name="楕円 497">
          <a:extLst>
            <a:ext uri="{FF2B5EF4-FFF2-40B4-BE49-F238E27FC236}">
              <a16:creationId xmlns:a16="http://schemas.microsoft.com/office/drawing/2014/main" id="{0958CA88-CD0D-4833-95B4-574563A10C8B}"/>
            </a:ext>
          </a:extLst>
        </xdr:cNvPr>
        <xdr:cNvSpPr/>
      </xdr:nvSpPr>
      <xdr:spPr>
        <a:xfrm>
          <a:off x="18605500" y="70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90402</xdr:rowOff>
    </xdr:from>
    <xdr:to>
      <xdr:col>102</xdr:col>
      <xdr:colOff>114300</xdr:colOff>
      <xdr:row>41</xdr:row>
      <xdr:rowOff>90468</xdr:rowOff>
    </xdr:to>
    <xdr:cxnSp macro="">
      <xdr:nvCxnSpPr>
        <xdr:cNvPr id="499" name="直線コネクタ 498">
          <a:extLst>
            <a:ext uri="{FF2B5EF4-FFF2-40B4-BE49-F238E27FC236}">
              <a16:creationId xmlns:a16="http://schemas.microsoft.com/office/drawing/2014/main" id="{4A5B60F3-F62A-4572-9F2C-F98A8C5F4135}"/>
            </a:ext>
          </a:extLst>
        </xdr:cNvPr>
        <xdr:cNvCxnSpPr/>
      </xdr:nvCxnSpPr>
      <xdr:spPr>
        <a:xfrm flipV="1">
          <a:off x="18656300" y="7119852"/>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155634</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A029B932-41AB-4F5F-9CFD-257597D4CE2A}"/>
            </a:ext>
          </a:extLst>
        </xdr:cNvPr>
        <xdr:cNvSpPr txBox="1"/>
      </xdr:nvSpPr>
      <xdr:spPr>
        <a:xfrm>
          <a:off x="21011095" y="667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21312</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B8D221D7-7B50-434F-8A64-DCCECCD2E139}"/>
            </a:ext>
          </a:extLst>
        </xdr:cNvPr>
        <xdr:cNvSpPr txBox="1"/>
      </xdr:nvSpPr>
      <xdr:spPr>
        <a:xfrm>
          <a:off x="20134795" y="670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45379</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92AE5FA4-B9F1-4FFC-9125-4A6570FEBA87}"/>
            </a:ext>
          </a:extLst>
        </xdr:cNvPr>
        <xdr:cNvSpPr txBox="1"/>
      </xdr:nvSpPr>
      <xdr:spPr>
        <a:xfrm>
          <a:off x="19245795" y="6731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65654</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2439BC4E-0E76-478A-BF7F-A2B023390455}"/>
            </a:ext>
          </a:extLst>
        </xdr:cNvPr>
        <xdr:cNvSpPr txBox="1"/>
      </xdr:nvSpPr>
      <xdr:spPr>
        <a:xfrm>
          <a:off x="18356795" y="675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125148</xdr:rowOff>
    </xdr:from>
    <xdr:ext cx="534377" cy="259045"/>
    <xdr:sp macro="" textlink="">
      <xdr:nvSpPr>
        <xdr:cNvPr id="504" name="n_1mainValue【一般廃棄物処理施設】&#10;一人当たり有形固定資産（償却資産）額">
          <a:extLst>
            <a:ext uri="{FF2B5EF4-FFF2-40B4-BE49-F238E27FC236}">
              <a16:creationId xmlns:a16="http://schemas.microsoft.com/office/drawing/2014/main" id="{6E16F5F5-F7F6-4B02-9C47-C3AB5FC9030F}"/>
            </a:ext>
          </a:extLst>
        </xdr:cNvPr>
        <xdr:cNvSpPr txBox="1"/>
      </xdr:nvSpPr>
      <xdr:spPr>
        <a:xfrm>
          <a:off x="21043411" y="715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129422</xdr:rowOff>
    </xdr:from>
    <xdr:ext cx="534377" cy="259045"/>
    <xdr:sp macro="" textlink="">
      <xdr:nvSpPr>
        <xdr:cNvPr id="505" name="n_2mainValue【一般廃棄物処理施設】&#10;一人当たり有形固定資産（償却資産）額">
          <a:extLst>
            <a:ext uri="{FF2B5EF4-FFF2-40B4-BE49-F238E27FC236}">
              <a16:creationId xmlns:a16="http://schemas.microsoft.com/office/drawing/2014/main" id="{3EF3DE1E-0790-465C-A936-A068EADA191E}"/>
            </a:ext>
          </a:extLst>
        </xdr:cNvPr>
        <xdr:cNvSpPr txBox="1"/>
      </xdr:nvSpPr>
      <xdr:spPr>
        <a:xfrm>
          <a:off x="20167111" y="715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132329</xdr:rowOff>
    </xdr:from>
    <xdr:ext cx="534377" cy="259045"/>
    <xdr:sp macro="" textlink="">
      <xdr:nvSpPr>
        <xdr:cNvPr id="506" name="n_3mainValue【一般廃棄物処理施設】&#10;一人当たり有形固定資産（償却資産）額">
          <a:extLst>
            <a:ext uri="{FF2B5EF4-FFF2-40B4-BE49-F238E27FC236}">
              <a16:creationId xmlns:a16="http://schemas.microsoft.com/office/drawing/2014/main" id="{CF1E27A4-1229-406A-94D2-08BC408BC0AB}"/>
            </a:ext>
          </a:extLst>
        </xdr:cNvPr>
        <xdr:cNvSpPr txBox="1"/>
      </xdr:nvSpPr>
      <xdr:spPr>
        <a:xfrm>
          <a:off x="19278111" y="716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132395</xdr:rowOff>
    </xdr:from>
    <xdr:ext cx="534377" cy="259045"/>
    <xdr:sp macro="" textlink="">
      <xdr:nvSpPr>
        <xdr:cNvPr id="507" name="n_4mainValue【一般廃棄物処理施設】&#10;一人当たり有形固定資産（償却資産）額">
          <a:extLst>
            <a:ext uri="{FF2B5EF4-FFF2-40B4-BE49-F238E27FC236}">
              <a16:creationId xmlns:a16="http://schemas.microsoft.com/office/drawing/2014/main" id="{FE263F48-B4F9-43B7-8255-257FAE7DA098}"/>
            </a:ext>
          </a:extLst>
        </xdr:cNvPr>
        <xdr:cNvSpPr txBox="1"/>
      </xdr:nvSpPr>
      <xdr:spPr>
        <a:xfrm>
          <a:off x="18389111" y="71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2DF548FD-374C-4D93-9658-DE64C51D3DD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1222C2C6-FB2F-472E-B9F6-36B39C2C67A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9B192C4C-7124-4CF0-AC55-7959F5E61A6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E5151D9-BAF5-4AC9-8334-0673224004A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C2CE1344-9DC3-4715-95BD-5C2B2CEDA45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F059C6F8-6808-43BB-9C7E-10C6D219727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4E239868-25F7-4DCF-A4AA-B183846E68D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6475576-9D06-4CE9-B71C-C8FC11C2677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D086234C-977C-4B87-BDD3-32587511ACB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5EBD320C-166C-4182-9837-5FC19696F75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7D4208E8-35A3-4142-8531-06FE6533F61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F4259F48-F661-473D-AB3C-60D1BC47B36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2D00A9D1-369E-4726-8E15-63EC9A25347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C7AA8E09-87BD-465F-BF9D-23FD23934D1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42C0A83E-AA94-4E90-BEE3-B91C31B5CD6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FC6B6A9B-7C41-4001-BB98-2C333B50EBB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7537208A-2182-47DD-9F65-DAF94C0AB5E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B7F89C31-BED5-4D76-9553-678C251B0F8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7D134EFC-E6F0-4C9A-BE87-800AF443327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5A75DCEB-F571-47CB-9CC0-6E4CADFE156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792A67E2-4F13-4D9C-9F30-DA1978E9F00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99D3CDFE-FCFD-4C39-BE14-BA005FB14F8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7A9ADAFF-FBE0-4A1C-A70D-4240DEE42B0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a:extLst>
            <a:ext uri="{FF2B5EF4-FFF2-40B4-BE49-F238E27FC236}">
              <a16:creationId xmlns:a16="http://schemas.microsoft.com/office/drawing/2014/main" id="{91024BC7-767A-4366-8E44-54F73C86AF8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532" name="直線コネクタ 531">
          <a:extLst>
            <a:ext uri="{FF2B5EF4-FFF2-40B4-BE49-F238E27FC236}">
              <a16:creationId xmlns:a16="http://schemas.microsoft.com/office/drawing/2014/main" id="{E0ECF5B0-5F0F-44AD-A2A5-BBEF7779EFAF}"/>
            </a:ext>
          </a:extLst>
        </xdr:cNvPr>
        <xdr:cNvCxnSpPr/>
      </xdr:nvCxnSpPr>
      <xdr:spPr>
        <a:xfrm flipV="1">
          <a:off x="16318864"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3" name="【保健センター・保健所】&#10;有形固定資産減価償却率最小値テキスト">
          <a:extLst>
            <a:ext uri="{FF2B5EF4-FFF2-40B4-BE49-F238E27FC236}">
              <a16:creationId xmlns:a16="http://schemas.microsoft.com/office/drawing/2014/main" id="{4B695933-AE49-4F50-8FDF-CE431CAABF47}"/>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4" name="直線コネクタ 533">
          <a:extLst>
            <a:ext uri="{FF2B5EF4-FFF2-40B4-BE49-F238E27FC236}">
              <a16:creationId xmlns:a16="http://schemas.microsoft.com/office/drawing/2014/main" id="{8080A096-3DC9-47B6-BA58-305663C4EEAF}"/>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535" name="【保健センター・保健所】&#10;有形固定資産減価償却率最大値テキスト">
          <a:extLst>
            <a:ext uri="{FF2B5EF4-FFF2-40B4-BE49-F238E27FC236}">
              <a16:creationId xmlns:a16="http://schemas.microsoft.com/office/drawing/2014/main" id="{02BC3F1B-EC63-48C5-8988-86F973C6E0E4}"/>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536" name="直線コネクタ 535">
          <a:extLst>
            <a:ext uri="{FF2B5EF4-FFF2-40B4-BE49-F238E27FC236}">
              <a16:creationId xmlns:a16="http://schemas.microsoft.com/office/drawing/2014/main" id="{21600F31-C4D1-4BBF-BA11-DB144DDDD661}"/>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46372</xdr:rowOff>
    </xdr:from>
    <xdr:ext cx="405111" cy="259045"/>
    <xdr:sp macro="" textlink="">
      <xdr:nvSpPr>
        <xdr:cNvPr id="537" name="【保健センター・保健所】&#10;有形固定資産減価償却率平均値テキスト">
          <a:extLst>
            <a:ext uri="{FF2B5EF4-FFF2-40B4-BE49-F238E27FC236}">
              <a16:creationId xmlns:a16="http://schemas.microsoft.com/office/drawing/2014/main" id="{8E52F057-98A1-401A-9126-53AA296D8F54}"/>
            </a:ext>
          </a:extLst>
        </xdr:cNvPr>
        <xdr:cNvSpPr txBox="1"/>
      </xdr:nvSpPr>
      <xdr:spPr>
        <a:xfrm>
          <a:off x="16357600" y="999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538" name="フローチャート: 判断 537">
          <a:extLst>
            <a:ext uri="{FF2B5EF4-FFF2-40B4-BE49-F238E27FC236}">
              <a16:creationId xmlns:a16="http://schemas.microsoft.com/office/drawing/2014/main" id="{625B51EA-59B7-4ADB-AD0E-49EF3C39E80B}"/>
            </a:ext>
          </a:extLst>
        </xdr:cNvPr>
        <xdr:cNvSpPr/>
      </xdr:nvSpPr>
      <xdr:spPr>
        <a:xfrm>
          <a:off x="162687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539" name="フローチャート: 判断 538">
          <a:extLst>
            <a:ext uri="{FF2B5EF4-FFF2-40B4-BE49-F238E27FC236}">
              <a16:creationId xmlns:a16="http://schemas.microsoft.com/office/drawing/2014/main" id="{C90430FA-87FB-4E6B-AABC-71007442AEA4}"/>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540" name="フローチャート: 判断 539">
          <a:extLst>
            <a:ext uri="{FF2B5EF4-FFF2-40B4-BE49-F238E27FC236}">
              <a16:creationId xmlns:a16="http://schemas.microsoft.com/office/drawing/2014/main" id="{66C82910-48FA-4C19-B19C-95FBF3E892B9}"/>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541" name="フローチャート: 判断 540">
          <a:extLst>
            <a:ext uri="{FF2B5EF4-FFF2-40B4-BE49-F238E27FC236}">
              <a16:creationId xmlns:a16="http://schemas.microsoft.com/office/drawing/2014/main" id="{3E4F25B2-2462-451A-A210-DD9A5D13ED2B}"/>
            </a:ext>
          </a:extLst>
        </xdr:cNvPr>
        <xdr:cNvSpPr/>
      </xdr:nvSpPr>
      <xdr:spPr>
        <a:xfrm>
          <a:off x="13652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542" name="フローチャート: 判断 541">
          <a:extLst>
            <a:ext uri="{FF2B5EF4-FFF2-40B4-BE49-F238E27FC236}">
              <a16:creationId xmlns:a16="http://schemas.microsoft.com/office/drawing/2014/main" id="{BD85F149-032E-42C1-8556-B5ABB1258156}"/>
            </a:ext>
          </a:extLst>
        </xdr:cNvPr>
        <xdr:cNvSpPr/>
      </xdr:nvSpPr>
      <xdr:spPr>
        <a:xfrm>
          <a:off x="12763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309BE2F1-1025-4F76-8C5D-9CFA55CCFAB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765A9BE2-2472-4D3F-8D6C-5DFD6922578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FBC52C5-6F99-4F2D-BCA5-6C68FC4E1B2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D0E2750D-57BF-4D79-B372-6A66EE02640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8E6DFCB-A7E9-4165-BD05-38BBAA9DC08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53975</xdr:rowOff>
    </xdr:from>
    <xdr:to>
      <xdr:col>85</xdr:col>
      <xdr:colOff>177800</xdr:colOff>
      <xdr:row>59</xdr:row>
      <xdr:rowOff>155575</xdr:rowOff>
    </xdr:to>
    <xdr:sp macro="" textlink="">
      <xdr:nvSpPr>
        <xdr:cNvPr id="548" name="楕円 547">
          <a:extLst>
            <a:ext uri="{FF2B5EF4-FFF2-40B4-BE49-F238E27FC236}">
              <a16:creationId xmlns:a16="http://schemas.microsoft.com/office/drawing/2014/main" id="{008450D4-171A-40C9-A026-ACE0298759D7}"/>
            </a:ext>
          </a:extLst>
        </xdr:cNvPr>
        <xdr:cNvSpPr/>
      </xdr:nvSpPr>
      <xdr:spPr>
        <a:xfrm>
          <a:off x="162687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32402</xdr:rowOff>
    </xdr:from>
    <xdr:ext cx="405111" cy="259045"/>
    <xdr:sp macro="" textlink="">
      <xdr:nvSpPr>
        <xdr:cNvPr id="549" name="【保健センター・保健所】&#10;有形固定資産減価償却率該当値テキスト">
          <a:extLst>
            <a:ext uri="{FF2B5EF4-FFF2-40B4-BE49-F238E27FC236}">
              <a16:creationId xmlns:a16="http://schemas.microsoft.com/office/drawing/2014/main" id="{A38DED85-D0C0-45FA-8288-F6C6ED81FDB8}"/>
            </a:ext>
          </a:extLst>
        </xdr:cNvPr>
        <xdr:cNvSpPr txBox="1"/>
      </xdr:nvSpPr>
      <xdr:spPr>
        <a:xfrm>
          <a:off x="16357600" y="1014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29210</xdr:rowOff>
    </xdr:from>
    <xdr:to>
      <xdr:col>81</xdr:col>
      <xdr:colOff>101600</xdr:colOff>
      <xdr:row>59</xdr:row>
      <xdr:rowOff>130810</xdr:rowOff>
    </xdr:to>
    <xdr:sp macro="" textlink="">
      <xdr:nvSpPr>
        <xdr:cNvPr id="550" name="楕円 549">
          <a:extLst>
            <a:ext uri="{FF2B5EF4-FFF2-40B4-BE49-F238E27FC236}">
              <a16:creationId xmlns:a16="http://schemas.microsoft.com/office/drawing/2014/main" id="{DAC23C9D-AAD8-44EA-A755-0E4B4B182825}"/>
            </a:ext>
          </a:extLst>
        </xdr:cNvPr>
        <xdr:cNvSpPr/>
      </xdr:nvSpPr>
      <xdr:spPr>
        <a:xfrm>
          <a:off x="15430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80010</xdr:rowOff>
    </xdr:from>
    <xdr:to>
      <xdr:col>85</xdr:col>
      <xdr:colOff>127000</xdr:colOff>
      <xdr:row>59</xdr:row>
      <xdr:rowOff>104775</xdr:rowOff>
    </xdr:to>
    <xdr:cxnSp macro="">
      <xdr:nvCxnSpPr>
        <xdr:cNvPr id="551" name="直線コネクタ 550">
          <a:extLst>
            <a:ext uri="{FF2B5EF4-FFF2-40B4-BE49-F238E27FC236}">
              <a16:creationId xmlns:a16="http://schemas.microsoft.com/office/drawing/2014/main" id="{6217E0B6-0016-4D40-AB20-1AD3262BD39D}"/>
            </a:ext>
          </a:extLst>
        </xdr:cNvPr>
        <xdr:cNvCxnSpPr/>
      </xdr:nvCxnSpPr>
      <xdr:spPr>
        <a:xfrm>
          <a:off x="15481300" y="1019556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164465</xdr:rowOff>
    </xdr:from>
    <xdr:to>
      <xdr:col>76</xdr:col>
      <xdr:colOff>165100</xdr:colOff>
      <xdr:row>59</xdr:row>
      <xdr:rowOff>94615</xdr:rowOff>
    </xdr:to>
    <xdr:sp macro="" textlink="">
      <xdr:nvSpPr>
        <xdr:cNvPr id="552" name="楕円 551">
          <a:extLst>
            <a:ext uri="{FF2B5EF4-FFF2-40B4-BE49-F238E27FC236}">
              <a16:creationId xmlns:a16="http://schemas.microsoft.com/office/drawing/2014/main" id="{E77885A8-FFEA-4786-BDE9-1C8C2C6AECBB}"/>
            </a:ext>
          </a:extLst>
        </xdr:cNvPr>
        <xdr:cNvSpPr/>
      </xdr:nvSpPr>
      <xdr:spPr>
        <a:xfrm>
          <a:off x="14541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43815</xdr:rowOff>
    </xdr:from>
    <xdr:to>
      <xdr:col>81</xdr:col>
      <xdr:colOff>50800</xdr:colOff>
      <xdr:row>59</xdr:row>
      <xdr:rowOff>80010</xdr:rowOff>
    </xdr:to>
    <xdr:cxnSp macro="">
      <xdr:nvCxnSpPr>
        <xdr:cNvPr id="553" name="直線コネクタ 552">
          <a:extLst>
            <a:ext uri="{FF2B5EF4-FFF2-40B4-BE49-F238E27FC236}">
              <a16:creationId xmlns:a16="http://schemas.microsoft.com/office/drawing/2014/main" id="{2CE03F20-49C2-426E-A855-CC133368ED7E}"/>
            </a:ext>
          </a:extLst>
        </xdr:cNvPr>
        <xdr:cNvCxnSpPr/>
      </xdr:nvCxnSpPr>
      <xdr:spPr>
        <a:xfrm>
          <a:off x="14592300" y="101593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143510</xdr:rowOff>
    </xdr:from>
    <xdr:to>
      <xdr:col>72</xdr:col>
      <xdr:colOff>38100</xdr:colOff>
      <xdr:row>59</xdr:row>
      <xdr:rowOff>73660</xdr:rowOff>
    </xdr:to>
    <xdr:sp macro="" textlink="">
      <xdr:nvSpPr>
        <xdr:cNvPr id="554" name="楕円 553">
          <a:extLst>
            <a:ext uri="{FF2B5EF4-FFF2-40B4-BE49-F238E27FC236}">
              <a16:creationId xmlns:a16="http://schemas.microsoft.com/office/drawing/2014/main" id="{950CE28E-380F-4C0D-A2CE-52C4BB2ACB26}"/>
            </a:ext>
          </a:extLst>
        </xdr:cNvPr>
        <xdr:cNvSpPr/>
      </xdr:nvSpPr>
      <xdr:spPr>
        <a:xfrm>
          <a:off x="13652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22860</xdr:rowOff>
    </xdr:from>
    <xdr:to>
      <xdr:col>76</xdr:col>
      <xdr:colOff>114300</xdr:colOff>
      <xdr:row>59</xdr:row>
      <xdr:rowOff>43815</xdr:rowOff>
    </xdr:to>
    <xdr:cxnSp macro="">
      <xdr:nvCxnSpPr>
        <xdr:cNvPr id="555" name="直線コネクタ 554">
          <a:extLst>
            <a:ext uri="{FF2B5EF4-FFF2-40B4-BE49-F238E27FC236}">
              <a16:creationId xmlns:a16="http://schemas.microsoft.com/office/drawing/2014/main" id="{9B27A7B2-D6C0-4474-84FB-DB885E5EDD24}"/>
            </a:ext>
          </a:extLst>
        </xdr:cNvPr>
        <xdr:cNvCxnSpPr/>
      </xdr:nvCxnSpPr>
      <xdr:spPr>
        <a:xfrm>
          <a:off x="13703300" y="1013841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122555</xdr:rowOff>
    </xdr:from>
    <xdr:to>
      <xdr:col>67</xdr:col>
      <xdr:colOff>101600</xdr:colOff>
      <xdr:row>59</xdr:row>
      <xdr:rowOff>52705</xdr:rowOff>
    </xdr:to>
    <xdr:sp macro="" textlink="">
      <xdr:nvSpPr>
        <xdr:cNvPr id="556" name="楕円 555">
          <a:extLst>
            <a:ext uri="{FF2B5EF4-FFF2-40B4-BE49-F238E27FC236}">
              <a16:creationId xmlns:a16="http://schemas.microsoft.com/office/drawing/2014/main" id="{24B59DDF-FFEE-43A4-8661-B37E628B5BA7}"/>
            </a:ext>
          </a:extLst>
        </xdr:cNvPr>
        <xdr:cNvSpPr/>
      </xdr:nvSpPr>
      <xdr:spPr>
        <a:xfrm>
          <a:off x="12763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1905</xdr:rowOff>
    </xdr:from>
    <xdr:to>
      <xdr:col>71</xdr:col>
      <xdr:colOff>177800</xdr:colOff>
      <xdr:row>59</xdr:row>
      <xdr:rowOff>22860</xdr:rowOff>
    </xdr:to>
    <xdr:cxnSp macro="">
      <xdr:nvCxnSpPr>
        <xdr:cNvPr id="557" name="直線コネクタ 556">
          <a:extLst>
            <a:ext uri="{FF2B5EF4-FFF2-40B4-BE49-F238E27FC236}">
              <a16:creationId xmlns:a16="http://schemas.microsoft.com/office/drawing/2014/main" id="{C2D3B21C-44AC-4E5D-B93C-23C206E4B0B9}"/>
            </a:ext>
          </a:extLst>
        </xdr:cNvPr>
        <xdr:cNvCxnSpPr/>
      </xdr:nvCxnSpPr>
      <xdr:spPr>
        <a:xfrm>
          <a:off x="12814300" y="1011745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558" name="n_1aveValue【保健センター・保健所】&#10;有形固定資産減価償却率">
          <a:extLst>
            <a:ext uri="{FF2B5EF4-FFF2-40B4-BE49-F238E27FC236}">
              <a16:creationId xmlns:a16="http://schemas.microsoft.com/office/drawing/2014/main" id="{2E79D971-4E42-4E6C-A64F-1F2417F712D1}"/>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559" name="n_2aveValue【保健センター・保健所】&#10;有形固定資産減価償却率">
          <a:extLst>
            <a:ext uri="{FF2B5EF4-FFF2-40B4-BE49-F238E27FC236}">
              <a16:creationId xmlns:a16="http://schemas.microsoft.com/office/drawing/2014/main" id="{DC5D3DCA-E284-47D2-9A45-DB30A8CD67C1}"/>
            </a:ext>
          </a:extLst>
        </xdr:cNvPr>
        <xdr:cNvSpPr txBox="1"/>
      </xdr:nvSpPr>
      <xdr:spPr>
        <a:xfrm>
          <a:off x="14389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69232</xdr:rowOff>
    </xdr:from>
    <xdr:ext cx="405111" cy="259045"/>
    <xdr:sp macro="" textlink="">
      <xdr:nvSpPr>
        <xdr:cNvPr id="560" name="n_3aveValue【保健センター・保健所】&#10;有形固定資産減価償却率">
          <a:extLst>
            <a:ext uri="{FF2B5EF4-FFF2-40B4-BE49-F238E27FC236}">
              <a16:creationId xmlns:a16="http://schemas.microsoft.com/office/drawing/2014/main" id="{921E7480-105A-4E89-AB3B-583B12C29270}"/>
            </a:ext>
          </a:extLst>
        </xdr:cNvPr>
        <xdr:cNvSpPr txBox="1"/>
      </xdr:nvSpPr>
      <xdr:spPr>
        <a:xfrm>
          <a:off x="13500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4462</xdr:rowOff>
    </xdr:from>
    <xdr:ext cx="405111" cy="259045"/>
    <xdr:sp macro="" textlink="">
      <xdr:nvSpPr>
        <xdr:cNvPr id="561" name="n_4aveValue【保健センター・保健所】&#10;有形固定資産減価償却率">
          <a:extLst>
            <a:ext uri="{FF2B5EF4-FFF2-40B4-BE49-F238E27FC236}">
              <a16:creationId xmlns:a16="http://schemas.microsoft.com/office/drawing/2014/main" id="{22CD88BA-0CBE-4246-95D8-A4B27ED6142D}"/>
            </a:ext>
          </a:extLst>
        </xdr:cNvPr>
        <xdr:cNvSpPr txBox="1"/>
      </xdr:nvSpPr>
      <xdr:spPr>
        <a:xfrm>
          <a:off x="12611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121937</xdr:rowOff>
    </xdr:from>
    <xdr:ext cx="405111" cy="259045"/>
    <xdr:sp macro="" textlink="">
      <xdr:nvSpPr>
        <xdr:cNvPr id="562" name="n_1mainValue【保健センター・保健所】&#10;有形固定資産減価償却率">
          <a:extLst>
            <a:ext uri="{FF2B5EF4-FFF2-40B4-BE49-F238E27FC236}">
              <a16:creationId xmlns:a16="http://schemas.microsoft.com/office/drawing/2014/main" id="{C9875598-50FE-480A-8571-3D9006556FB2}"/>
            </a:ext>
          </a:extLst>
        </xdr:cNvPr>
        <xdr:cNvSpPr txBox="1"/>
      </xdr:nvSpPr>
      <xdr:spPr>
        <a:xfrm>
          <a:off x="15266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85742</xdr:rowOff>
    </xdr:from>
    <xdr:ext cx="405111" cy="259045"/>
    <xdr:sp macro="" textlink="">
      <xdr:nvSpPr>
        <xdr:cNvPr id="563" name="n_2mainValue【保健センター・保健所】&#10;有形固定資産減価償却率">
          <a:extLst>
            <a:ext uri="{FF2B5EF4-FFF2-40B4-BE49-F238E27FC236}">
              <a16:creationId xmlns:a16="http://schemas.microsoft.com/office/drawing/2014/main" id="{EDDA5365-7226-4640-8E97-6AAAE7033C78}"/>
            </a:ext>
          </a:extLst>
        </xdr:cNvPr>
        <xdr:cNvSpPr txBox="1"/>
      </xdr:nvSpPr>
      <xdr:spPr>
        <a:xfrm>
          <a:off x="14389744"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64787</xdr:rowOff>
    </xdr:from>
    <xdr:ext cx="405111" cy="259045"/>
    <xdr:sp macro="" textlink="">
      <xdr:nvSpPr>
        <xdr:cNvPr id="564" name="n_3mainValue【保健センター・保健所】&#10;有形固定資産減価償却率">
          <a:extLst>
            <a:ext uri="{FF2B5EF4-FFF2-40B4-BE49-F238E27FC236}">
              <a16:creationId xmlns:a16="http://schemas.microsoft.com/office/drawing/2014/main" id="{4FBEEA2E-CEF5-4CA1-93C4-25F3482206CA}"/>
            </a:ext>
          </a:extLst>
        </xdr:cNvPr>
        <xdr:cNvSpPr txBox="1"/>
      </xdr:nvSpPr>
      <xdr:spPr>
        <a:xfrm>
          <a:off x="1350074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43832</xdr:rowOff>
    </xdr:from>
    <xdr:ext cx="405111" cy="259045"/>
    <xdr:sp macro="" textlink="">
      <xdr:nvSpPr>
        <xdr:cNvPr id="565" name="n_4mainValue【保健センター・保健所】&#10;有形固定資産減価償却率">
          <a:extLst>
            <a:ext uri="{FF2B5EF4-FFF2-40B4-BE49-F238E27FC236}">
              <a16:creationId xmlns:a16="http://schemas.microsoft.com/office/drawing/2014/main" id="{85CF5DB9-DF94-4B6A-A254-EBFEFDF1E9F3}"/>
            </a:ext>
          </a:extLst>
        </xdr:cNvPr>
        <xdr:cNvSpPr txBox="1"/>
      </xdr:nvSpPr>
      <xdr:spPr>
        <a:xfrm>
          <a:off x="12611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B62C0C73-2A10-4686-A222-DF95BCD7E9A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46C364A1-8F4A-4BA7-8520-C630748C02E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BDC1F1DF-E97C-4C67-B802-EB81336B417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89EAEFB-948F-47C6-B8B2-1EAB0E93693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8A18916E-967C-4E8F-B346-6487B008C51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322346AE-5DB9-4F5D-B47C-9F7547A1EC8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E9E49ED-1737-4134-9CD1-72AF90494C4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5F9CE6E8-0A62-46D8-B3AF-A43168FE391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10D49D48-DE42-4146-BD1A-ECE4AB9EC08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E6A77A22-DEB5-44FD-95D7-26860B4D3B0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6" name="直線コネクタ 575">
          <a:extLst>
            <a:ext uri="{FF2B5EF4-FFF2-40B4-BE49-F238E27FC236}">
              <a16:creationId xmlns:a16="http://schemas.microsoft.com/office/drawing/2014/main" id="{FBC25D86-DBA1-4E92-A492-1219686C1B0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a:extLst>
            <a:ext uri="{FF2B5EF4-FFF2-40B4-BE49-F238E27FC236}">
              <a16:creationId xmlns:a16="http://schemas.microsoft.com/office/drawing/2014/main" id="{F22E1B95-19A1-4D57-AA4B-2EAB6257D31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a:extLst>
            <a:ext uri="{FF2B5EF4-FFF2-40B4-BE49-F238E27FC236}">
              <a16:creationId xmlns:a16="http://schemas.microsoft.com/office/drawing/2014/main" id="{DA93C629-9D73-454B-B2AA-C2AF2C95CD0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9" name="テキスト ボックス 578">
          <a:extLst>
            <a:ext uri="{FF2B5EF4-FFF2-40B4-BE49-F238E27FC236}">
              <a16:creationId xmlns:a16="http://schemas.microsoft.com/office/drawing/2014/main" id="{1DDFFBD2-43B7-496F-AEFD-292A3EBF43E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a:extLst>
            <a:ext uri="{FF2B5EF4-FFF2-40B4-BE49-F238E27FC236}">
              <a16:creationId xmlns:a16="http://schemas.microsoft.com/office/drawing/2014/main" id="{54867774-0D36-4DCD-8A53-2EA259A9D71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1" name="テキスト ボックス 580">
          <a:extLst>
            <a:ext uri="{FF2B5EF4-FFF2-40B4-BE49-F238E27FC236}">
              <a16:creationId xmlns:a16="http://schemas.microsoft.com/office/drawing/2014/main" id="{D3E8C5EA-2495-45D2-8A02-877B67AF3B0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a:extLst>
            <a:ext uri="{FF2B5EF4-FFF2-40B4-BE49-F238E27FC236}">
              <a16:creationId xmlns:a16="http://schemas.microsoft.com/office/drawing/2014/main" id="{5E01CC9B-5479-4A11-AA3A-B17AD79B044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3" name="テキスト ボックス 582">
          <a:extLst>
            <a:ext uri="{FF2B5EF4-FFF2-40B4-BE49-F238E27FC236}">
              <a16:creationId xmlns:a16="http://schemas.microsoft.com/office/drawing/2014/main" id="{AB5B8EC0-FF7A-4FB1-A237-05859E3FD37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5E1C8D35-67BF-4030-ABEF-DF4EDCF052F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FD048855-F400-4B18-8AB2-7DB024E2916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a:extLst>
            <a:ext uri="{FF2B5EF4-FFF2-40B4-BE49-F238E27FC236}">
              <a16:creationId xmlns:a16="http://schemas.microsoft.com/office/drawing/2014/main" id="{3FDE69F5-1933-4148-8F9E-ED1F0E5791D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587" name="直線コネクタ 586">
          <a:extLst>
            <a:ext uri="{FF2B5EF4-FFF2-40B4-BE49-F238E27FC236}">
              <a16:creationId xmlns:a16="http://schemas.microsoft.com/office/drawing/2014/main" id="{CC199C20-2C8C-4826-A63F-A4B99DE03F06}"/>
            </a:ext>
          </a:extLst>
        </xdr:cNvPr>
        <xdr:cNvCxnSpPr/>
      </xdr:nvCxnSpPr>
      <xdr:spPr>
        <a:xfrm flipV="1">
          <a:off x="22160864" y="963777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588" name="【保健センター・保健所】&#10;一人当たり面積最小値テキスト">
          <a:extLst>
            <a:ext uri="{FF2B5EF4-FFF2-40B4-BE49-F238E27FC236}">
              <a16:creationId xmlns:a16="http://schemas.microsoft.com/office/drawing/2014/main" id="{DF29B6A8-F9EA-4AB0-8E99-0E610A66C983}"/>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589" name="直線コネクタ 588">
          <a:extLst>
            <a:ext uri="{FF2B5EF4-FFF2-40B4-BE49-F238E27FC236}">
              <a16:creationId xmlns:a16="http://schemas.microsoft.com/office/drawing/2014/main" id="{DD018818-AAA4-429A-B388-06223D66B758}"/>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590" name="【保健センター・保健所】&#10;一人当たり面積最大値テキスト">
          <a:extLst>
            <a:ext uri="{FF2B5EF4-FFF2-40B4-BE49-F238E27FC236}">
              <a16:creationId xmlns:a16="http://schemas.microsoft.com/office/drawing/2014/main" id="{C963B50E-7932-4AF9-9140-F537F6566BB5}"/>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591" name="直線コネクタ 590">
          <a:extLst>
            <a:ext uri="{FF2B5EF4-FFF2-40B4-BE49-F238E27FC236}">
              <a16:creationId xmlns:a16="http://schemas.microsoft.com/office/drawing/2014/main" id="{699E2448-E5BD-4EEC-9D09-75EEAB48411F}"/>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169943</xdr:rowOff>
    </xdr:from>
    <xdr:ext cx="469744" cy="259045"/>
    <xdr:sp macro="" textlink="">
      <xdr:nvSpPr>
        <xdr:cNvPr id="592" name="【保健センター・保健所】&#10;一人当たり面積平均値テキスト">
          <a:extLst>
            <a:ext uri="{FF2B5EF4-FFF2-40B4-BE49-F238E27FC236}">
              <a16:creationId xmlns:a16="http://schemas.microsoft.com/office/drawing/2014/main" id="{2D688BAB-9855-4EF4-9E73-34C1C4D5761F}"/>
            </a:ext>
          </a:extLst>
        </xdr:cNvPr>
        <xdr:cNvSpPr txBox="1"/>
      </xdr:nvSpPr>
      <xdr:spPr>
        <a:xfrm>
          <a:off x="22199600" y="10456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593" name="フローチャート: 判断 592">
          <a:extLst>
            <a:ext uri="{FF2B5EF4-FFF2-40B4-BE49-F238E27FC236}">
              <a16:creationId xmlns:a16="http://schemas.microsoft.com/office/drawing/2014/main" id="{6B986107-99E3-4795-BA34-D82C578A7F9A}"/>
            </a:ext>
          </a:extLst>
        </xdr:cNvPr>
        <xdr:cNvSpPr/>
      </xdr:nvSpPr>
      <xdr:spPr>
        <a:xfrm>
          <a:off x="221107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594" name="フローチャート: 判断 593">
          <a:extLst>
            <a:ext uri="{FF2B5EF4-FFF2-40B4-BE49-F238E27FC236}">
              <a16:creationId xmlns:a16="http://schemas.microsoft.com/office/drawing/2014/main" id="{BFF4131C-8950-4A0B-9AF3-BC47FC5B0FEA}"/>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595" name="フローチャート: 判断 594">
          <a:extLst>
            <a:ext uri="{FF2B5EF4-FFF2-40B4-BE49-F238E27FC236}">
              <a16:creationId xmlns:a16="http://schemas.microsoft.com/office/drawing/2014/main" id="{10F8C8F4-505E-418F-8E3A-C21611DF8F4B}"/>
            </a:ext>
          </a:extLst>
        </xdr:cNvPr>
        <xdr:cNvSpPr/>
      </xdr:nvSpPr>
      <xdr:spPr>
        <a:xfrm>
          <a:off x="20383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596" name="フローチャート: 判断 595">
          <a:extLst>
            <a:ext uri="{FF2B5EF4-FFF2-40B4-BE49-F238E27FC236}">
              <a16:creationId xmlns:a16="http://schemas.microsoft.com/office/drawing/2014/main" id="{DA6700AE-FEAD-435C-8680-2C58FF66BA3A}"/>
            </a:ext>
          </a:extLst>
        </xdr:cNvPr>
        <xdr:cNvSpPr/>
      </xdr:nvSpPr>
      <xdr:spPr>
        <a:xfrm>
          <a:off x="19494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20066</xdr:rowOff>
    </xdr:from>
    <xdr:to>
      <xdr:col>98</xdr:col>
      <xdr:colOff>38100</xdr:colOff>
      <xdr:row>61</xdr:row>
      <xdr:rowOff>121666</xdr:rowOff>
    </xdr:to>
    <xdr:sp macro="" textlink="">
      <xdr:nvSpPr>
        <xdr:cNvPr id="597" name="フローチャート: 判断 596">
          <a:extLst>
            <a:ext uri="{FF2B5EF4-FFF2-40B4-BE49-F238E27FC236}">
              <a16:creationId xmlns:a16="http://schemas.microsoft.com/office/drawing/2014/main" id="{5D789A87-3F7B-424A-BB13-38F9B9B31217}"/>
            </a:ext>
          </a:extLst>
        </xdr:cNvPr>
        <xdr:cNvSpPr/>
      </xdr:nvSpPr>
      <xdr:spPr>
        <a:xfrm>
          <a:off x="18605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1A45EA55-69FF-434C-A853-5D68A546E37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68AC6466-0364-409F-9D19-59E03283AD9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59F28397-8141-4CD2-A778-FBFA59FCC15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9AA87FF9-B3C4-4469-9E57-9B5C7A78D5E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97F66839-DB90-4713-8175-57859B2E161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70358</xdr:rowOff>
    </xdr:from>
    <xdr:to>
      <xdr:col>116</xdr:col>
      <xdr:colOff>114300</xdr:colOff>
      <xdr:row>60</xdr:row>
      <xdr:rowOff>508</xdr:rowOff>
    </xdr:to>
    <xdr:sp macro="" textlink="">
      <xdr:nvSpPr>
        <xdr:cNvPr id="603" name="楕円 602">
          <a:extLst>
            <a:ext uri="{FF2B5EF4-FFF2-40B4-BE49-F238E27FC236}">
              <a16:creationId xmlns:a16="http://schemas.microsoft.com/office/drawing/2014/main" id="{1EFE45F0-FCD3-499E-A384-7D1F8B5BCCD1}"/>
            </a:ext>
          </a:extLst>
        </xdr:cNvPr>
        <xdr:cNvSpPr/>
      </xdr:nvSpPr>
      <xdr:spPr>
        <a:xfrm>
          <a:off x="221107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93235</xdr:rowOff>
    </xdr:from>
    <xdr:ext cx="469744" cy="259045"/>
    <xdr:sp macro="" textlink="">
      <xdr:nvSpPr>
        <xdr:cNvPr id="604" name="【保健センター・保健所】&#10;一人当たり面積該当値テキスト">
          <a:extLst>
            <a:ext uri="{FF2B5EF4-FFF2-40B4-BE49-F238E27FC236}">
              <a16:creationId xmlns:a16="http://schemas.microsoft.com/office/drawing/2014/main" id="{B0A81D36-5590-4EF9-BD79-788BF18357EA}"/>
            </a:ext>
          </a:extLst>
        </xdr:cNvPr>
        <xdr:cNvSpPr txBox="1"/>
      </xdr:nvSpPr>
      <xdr:spPr>
        <a:xfrm>
          <a:off x="22199600" y="1003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100076</xdr:rowOff>
    </xdr:from>
    <xdr:to>
      <xdr:col>112</xdr:col>
      <xdr:colOff>38100</xdr:colOff>
      <xdr:row>60</xdr:row>
      <xdr:rowOff>30226</xdr:rowOff>
    </xdr:to>
    <xdr:sp macro="" textlink="">
      <xdr:nvSpPr>
        <xdr:cNvPr id="605" name="楕円 604">
          <a:extLst>
            <a:ext uri="{FF2B5EF4-FFF2-40B4-BE49-F238E27FC236}">
              <a16:creationId xmlns:a16="http://schemas.microsoft.com/office/drawing/2014/main" id="{0F8D1239-D73E-41E8-9C4F-283C8EF72205}"/>
            </a:ext>
          </a:extLst>
        </xdr:cNvPr>
        <xdr:cNvSpPr/>
      </xdr:nvSpPr>
      <xdr:spPr>
        <a:xfrm>
          <a:off x="21272500" y="102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121158</xdr:rowOff>
    </xdr:from>
    <xdr:to>
      <xdr:col>116</xdr:col>
      <xdr:colOff>63500</xdr:colOff>
      <xdr:row>59</xdr:row>
      <xdr:rowOff>150876</xdr:rowOff>
    </xdr:to>
    <xdr:cxnSp macro="">
      <xdr:nvCxnSpPr>
        <xdr:cNvPr id="606" name="直線コネクタ 605">
          <a:extLst>
            <a:ext uri="{FF2B5EF4-FFF2-40B4-BE49-F238E27FC236}">
              <a16:creationId xmlns:a16="http://schemas.microsoft.com/office/drawing/2014/main" id="{25AABC84-11D5-41CC-AD32-EBF4EF114078}"/>
            </a:ext>
          </a:extLst>
        </xdr:cNvPr>
        <xdr:cNvCxnSpPr/>
      </xdr:nvCxnSpPr>
      <xdr:spPr>
        <a:xfrm flipV="1">
          <a:off x="21323300" y="1023670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122936</xdr:rowOff>
    </xdr:from>
    <xdr:to>
      <xdr:col>107</xdr:col>
      <xdr:colOff>101600</xdr:colOff>
      <xdr:row>60</xdr:row>
      <xdr:rowOff>53086</xdr:rowOff>
    </xdr:to>
    <xdr:sp macro="" textlink="">
      <xdr:nvSpPr>
        <xdr:cNvPr id="607" name="楕円 606">
          <a:extLst>
            <a:ext uri="{FF2B5EF4-FFF2-40B4-BE49-F238E27FC236}">
              <a16:creationId xmlns:a16="http://schemas.microsoft.com/office/drawing/2014/main" id="{9288F354-43B0-4A7F-B21A-FD423BA4AA8A}"/>
            </a:ext>
          </a:extLst>
        </xdr:cNvPr>
        <xdr:cNvSpPr/>
      </xdr:nvSpPr>
      <xdr:spPr>
        <a:xfrm>
          <a:off x="20383500" y="102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150876</xdr:rowOff>
    </xdr:from>
    <xdr:to>
      <xdr:col>111</xdr:col>
      <xdr:colOff>177800</xdr:colOff>
      <xdr:row>60</xdr:row>
      <xdr:rowOff>2286</xdr:rowOff>
    </xdr:to>
    <xdr:cxnSp macro="">
      <xdr:nvCxnSpPr>
        <xdr:cNvPr id="608" name="直線コネクタ 607">
          <a:extLst>
            <a:ext uri="{FF2B5EF4-FFF2-40B4-BE49-F238E27FC236}">
              <a16:creationId xmlns:a16="http://schemas.microsoft.com/office/drawing/2014/main" id="{AA60D9F0-49A0-4215-9002-94775BD5B1B7}"/>
            </a:ext>
          </a:extLst>
        </xdr:cNvPr>
        <xdr:cNvCxnSpPr/>
      </xdr:nvCxnSpPr>
      <xdr:spPr>
        <a:xfrm flipV="1">
          <a:off x="20434300" y="1026642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141224</xdr:rowOff>
    </xdr:from>
    <xdr:to>
      <xdr:col>102</xdr:col>
      <xdr:colOff>165100</xdr:colOff>
      <xdr:row>60</xdr:row>
      <xdr:rowOff>71374</xdr:rowOff>
    </xdr:to>
    <xdr:sp macro="" textlink="">
      <xdr:nvSpPr>
        <xdr:cNvPr id="609" name="楕円 608">
          <a:extLst>
            <a:ext uri="{FF2B5EF4-FFF2-40B4-BE49-F238E27FC236}">
              <a16:creationId xmlns:a16="http://schemas.microsoft.com/office/drawing/2014/main" id="{DD1CBC64-9F88-4243-9BB8-32C03300D817}"/>
            </a:ext>
          </a:extLst>
        </xdr:cNvPr>
        <xdr:cNvSpPr/>
      </xdr:nvSpPr>
      <xdr:spPr>
        <a:xfrm>
          <a:off x="194945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2286</xdr:rowOff>
    </xdr:from>
    <xdr:to>
      <xdr:col>107</xdr:col>
      <xdr:colOff>50800</xdr:colOff>
      <xdr:row>60</xdr:row>
      <xdr:rowOff>20574</xdr:rowOff>
    </xdr:to>
    <xdr:cxnSp macro="">
      <xdr:nvCxnSpPr>
        <xdr:cNvPr id="610" name="直線コネクタ 609">
          <a:extLst>
            <a:ext uri="{FF2B5EF4-FFF2-40B4-BE49-F238E27FC236}">
              <a16:creationId xmlns:a16="http://schemas.microsoft.com/office/drawing/2014/main" id="{E2EF6E7B-C0C0-43E7-A643-5780B1F6692C}"/>
            </a:ext>
          </a:extLst>
        </xdr:cNvPr>
        <xdr:cNvCxnSpPr/>
      </xdr:nvCxnSpPr>
      <xdr:spPr>
        <a:xfrm flipV="1">
          <a:off x="19545300" y="1028928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154940</xdr:rowOff>
    </xdr:from>
    <xdr:to>
      <xdr:col>98</xdr:col>
      <xdr:colOff>38100</xdr:colOff>
      <xdr:row>60</xdr:row>
      <xdr:rowOff>85090</xdr:rowOff>
    </xdr:to>
    <xdr:sp macro="" textlink="">
      <xdr:nvSpPr>
        <xdr:cNvPr id="611" name="楕円 610">
          <a:extLst>
            <a:ext uri="{FF2B5EF4-FFF2-40B4-BE49-F238E27FC236}">
              <a16:creationId xmlns:a16="http://schemas.microsoft.com/office/drawing/2014/main" id="{99DAC5B4-B66A-4B17-97C0-9123C499579B}"/>
            </a:ext>
          </a:extLst>
        </xdr:cNvPr>
        <xdr:cNvSpPr/>
      </xdr:nvSpPr>
      <xdr:spPr>
        <a:xfrm>
          <a:off x="18605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20574</xdr:rowOff>
    </xdr:from>
    <xdr:to>
      <xdr:col>102</xdr:col>
      <xdr:colOff>114300</xdr:colOff>
      <xdr:row>60</xdr:row>
      <xdr:rowOff>34290</xdr:rowOff>
    </xdr:to>
    <xdr:cxnSp macro="">
      <xdr:nvCxnSpPr>
        <xdr:cNvPr id="612" name="直線コネクタ 611">
          <a:extLst>
            <a:ext uri="{FF2B5EF4-FFF2-40B4-BE49-F238E27FC236}">
              <a16:creationId xmlns:a16="http://schemas.microsoft.com/office/drawing/2014/main" id="{910C26D8-BBA3-46AE-9AE3-8236BC306843}"/>
            </a:ext>
          </a:extLst>
        </xdr:cNvPr>
        <xdr:cNvCxnSpPr/>
      </xdr:nvCxnSpPr>
      <xdr:spPr>
        <a:xfrm flipV="1">
          <a:off x="18656300" y="1030757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133367</xdr:rowOff>
    </xdr:from>
    <xdr:ext cx="469744" cy="259045"/>
    <xdr:sp macro="" textlink="">
      <xdr:nvSpPr>
        <xdr:cNvPr id="613" name="n_1aveValue【保健センター・保健所】&#10;一人当たり面積">
          <a:extLst>
            <a:ext uri="{FF2B5EF4-FFF2-40B4-BE49-F238E27FC236}">
              <a16:creationId xmlns:a16="http://schemas.microsoft.com/office/drawing/2014/main" id="{DD71F41D-F45D-4996-B996-7A78238DD338}"/>
            </a:ext>
          </a:extLst>
        </xdr:cNvPr>
        <xdr:cNvSpPr txBox="1"/>
      </xdr:nvSpPr>
      <xdr:spPr>
        <a:xfrm>
          <a:off x="210757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160799</xdr:rowOff>
    </xdr:from>
    <xdr:ext cx="469744" cy="259045"/>
    <xdr:sp macro="" textlink="">
      <xdr:nvSpPr>
        <xdr:cNvPr id="614" name="n_2aveValue【保健センター・保健所】&#10;一人当たり面積">
          <a:extLst>
            <a:ext uri="{FF2B5EF4-FFF2-40B4-BE49-F238E27FC236}">
              <a16:creationId xmlns:a16="http://schemas.microsoft.com/office/drawing/2014/main" id="{5A553A03-6D80-46BF-8A64-8D4D585DC95C}"/>
            </a:ext>
          </a:extLst>
        </xdr:cNvPr>
        <xdr:cNvSpPr txBox="1"/>
      </xdr:nvSpPr>
      <xdr:spPr>
        <a:xfrm>
          <a:off x="2019942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9923</xdr:rowOff>
    </xdr:from>
    <xdr:ext cx="469744" cy="259045"/>
    <xdr:sp macro="" textlink="">
      <xdr:nvSpPr>
        <xdr:cNvPr id="615" name="n_3aveValue【保健センター・保健所】&#10;一人当たり面積">
          <a:extLst>
            <a:ext uri="{FF2B5EF4-FFF2-40B4-BE49-F238E27FC236}">
              <a16:creationId xmlns:a16="http://schemas.microsoft.com/office/drawing/2014/main" id="{E9BFA480-E4FB-460C-86F2-13411D5EF4E9}"/>
            </a:ext>
          </a:extLst>
        </xdr:cNvPr>
        <xdr:cNvSpPr txBox="1"/>
      </xdr:nvSpPr>
      <xdr:spPr>
        <a:xfrm>
          <a:off x="19310427"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112793</xdr:rowOff>
    </xdr:from>
    <xdr:ext cx="469744" cy="259045"/>
    <xdr:sp macro="" textlink="">
      <xdr:nvSpPr>
        <xdr:cNvPr id="616" name="n_4aveValue【保健センター・保健所】&#10;一人当たり面積">
          <a:extLst>
            <a:ext uri="{FF2B5EF4-FFF2-40B4-BE49-F238E27FC236}">
              <a16:creationId xmlns:a16="http://schemas.microsoft.com/office/drawing/2014/main" id="{A1028F7E-E877-47ED-A556-DF2913E8FAFD}"/>
            </a:ext>
          </a:extLst>
        </xdr:cNvPr>
        <xdr:cNvSpPr txBox="1"/>
      </xdr:nvSpPr>
      <xdr:spPr>
        <a:xfrm>
          <a:off x="18421427"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46753</xdr:rowOff>
    </xdr:from>
    <xdr:ext cx="469744" cy="259045"/>
    <xdr:sp macro="" textlink="">
      <xdr:nvSpPr>
        <xdr:cNvPr id="617" name="n_1mainValue【保健センター・保健所】&#10;一人当たり面積">
          <a:extLst>
            <a:ext uri="{FF2B5EF4-FFF2-40B4-BE49-F238E27FC236}">
              <a16:creationId xmlns:a16="http://schemas.microsoft.com/office/drawing/2014/main" id="{9206CB83-1193-4E2F-9C22-E670568E607C}"/>
            </a:ext>
          </a:extLst>
        </xdr:cNvPr>
        <xdr:cNvSpPr txBox="1"/>
      </xdr:nvSpPr>
      <xdr:spPr>
        <a:xfrm>
          <a:off x="21075727" y="999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69613</xdr:rowOff>
    </xdr:from>
    <xdr:ext cx="469744" cy="259045"/>
    <xdr:sp macro="" textlink="">
      <xdr:nvSpPr>
        <xdr:cNvPr id="618" name="n_2mainValue【保健センター・保健所】&#10;一人当たり面積">
          <a:extLst>
            <a:ext uri="{FF2B5EF4-FFF2-40B4-BE49-F238E27FC236}">
              <a16:creationId xmlns:a16="http://schemas.microsoft.com/office/drawing/2014/main" id="{2D976310-4337-4610-B9B2-B11CC223DFA1}"/>
            </a:ext>
          </a:extLst>
        </xdr:cNvPr>
        <xdr:cNvSpPr txBox="1"/>
      </xdr:nvSpPr>
      <xdr:spPr>
        <a:xfrm>
          <a:off x="20199427" y="1001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87901</xdr:rowOff>
    </xdr:from>
    <xdr:ext cx="469744" cy="259045"/>
    <xdr:sp macro="" textlink="">
      <xdr:nvSpPr>
        <xdr:cNvPr id="619" name="n_3mainValue【保健センター・保健所】&#10;一人当たり面積">
          <a:extLst>
            <a:ext uri="{FF2B5EF4-FFF2-40B4-BE49-F238E27FC236}">
              <a16:creationId xmlns:a16="http://schemas.microsoft.com/office/drawing/2014/main" id="{7A138832-EDAB-4817-9A0F-16BCE85338E7}"/>
            </a:ext>
          </a:extLst>
        </xdr:cNvPr>
        <xdr:cNvSpPr txBox="1"/>
      </xdr:nvSpPr>
      <xdr:spPr>
        <a:xfrm>
          <a:off x="19310427" y="1003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101617</xdr:rowOff>
    </xdr:from>
    <xdr:ext cx="469744" cy="259045"/>
    <xdr:sp macro="" textlink="">
      <xdr:nvSpPr>
        <xdr:cNvPr id="620" name="n_4mainValue【保健センター・保健所】&#10;一人当たり面積">
          <a:extLst>
            <a:ext uri="{FF2B5EF4-FFF2-40B4-BE49-F238E27FC236}">
              <a16:creationId xmlns:a16="http://schemas.microsoft.com/office/drawing/2014/main" id="{902042CC-0348-46B9-8498-0819ECF2545D}"/>
            </a:ext>
          </a:extLst>
        </xdr:cNvPr>
        <xdr:cNvSpPr txBox="1"/>
      </xdr:nvSpPr>
      <xdr:spPr>
        <a:xfrm>
          <a:off x="184214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E0F366AF-332C-4076-99B0-CDDFCECD15A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85818A31-ED2F-418C-8F01-B97373B663E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E5D04ACE-4945-4B0C-A3E1-9524204A575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2ABABF86-0103-46D8-8884-492857EBCD1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412E4118-4F2E-453A-A021-D7E5E28FF4E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F57785EB-58A2-4759-B37E-84C780AE11B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B965F41F-212C-4D74-9EC8-47BC631128D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34777618-3C1B-43BB-8A44-DE99F77A632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1002432C-2C24-45DA-834C-7C2D9675D50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ADD4A863-BEFF-428C-BC29-30BFC93AEC9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8B42BE4D-7E88-4B73-BBD9-67027AC2342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a:extLst>
            <a:ext uri="{FF2B5EF4-FFF2-40B4-BE49-F238E27FC236}">
              <a16:creationId xmlns:a16="http://schemas.microsoft.com/office/drawing/2014/main" id="{68801110-AD1A-4293-BBF4-52EBE0EB8AF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3" name="テキスト ボックス 632">
          <a:extLst>
            <a:ext uri="{FF2B5EF4-FFF2-40B4-BE49-F238E27FC236}">
              <a16:creationId xmlns:a16="http://schemas.microsoft.com/office/drawing/2014/main" id="{38D3F81C-C370-41D8-9306-22B6AA49F8E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a:extLst>
            <a:ext uri="{FF2B5EF4-FFF2-40B4-BE49-F238E27FC236}">
              <a16:creationId xmlns:a16="http://schemas.microsoft.com/office/drawing/2014/main" id="{BE991E30-EE51-48CC-9740-090D1A113C5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a:extLst>
            <a:ext uri="{FF2B5EF4-FFF2-40B4-BE49-F238E27FC236}">
              <a16:creationId xmlns:a16="http://schemas.microsoft.com/office/drawing/2014/main" id="{170A2E18-DE5A-4853-845F-39605692F81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a:extLst>
            <a:ext uri="{FF2B5EF4-FFF2-40B4-BE49-F238E27FC236}">
              <a16:creationId xmlns:a16="http://schemas.microsoft.com/office/drawing/2014/main" id="{E1AB8538-863D-4C5D-984E-A658AEAEAD7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a:extLst>
            <a:ext uri="{FF2B5EF4-FFF2-40B4-BE49-F238E27FC236}">
              <a16:creationId xmlns:a16="http://schemas.microsoft.com/office/drawing/2014/main" id="{0C1F5010-2AEB-4A15-A6B6-C193AE6B590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a:extLst>
            <a:ext uri="{FF2B5EF4-FFF2-40B4-BE49-F238E27FC236}">
              <a16:creationId xmlns:a16="http://schemas.microsoft.com/office/drawing/2014/main" id="{86A6232D-C4BB-4468-91E8-063ECD67EF3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a:extLst>
            <a:ext uri="{FF2B5EF4-FFF2-40B4-BE49-F238E27FC236}">
              <a16:creationId xmlns:a16="http://schemas.microsoft.com/office/drawing/2014/main" id="{1572CB23-EACD-4142-A5BB-24464FF8AA0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a:extLst>
            <a:ext uri="{FF2B5EF4-FFF2-40B4-BE49-F238E27FC236}">
              <a16:creationId xmlns:a16="http://schemas.microsoft.com/office/drawing/2014/main" id="{A6A2C5B2-4E50-472B-A4AF-5CF50662874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a:extLst>
            <a:ext uri="{FF2B5EF4-FFF2-40B4-BE49-F238E27FC236}">
              <a16:creationId xmlns:a16="http://schemas.microsoft.com/office/drawing/2014/main" id="{7819117C-47EE-477B-8741-F9F273E1212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a:extLst>
            <a:ext uri="{FF2B5EF4-FFF2-40B4-BE49-F238E27FC236}">
              <a16:creationId xmlns:a16="http://schemas.microsoft.com/office/drawing/2014/main" id="{9E6B1977-8856-4CE9-B2FD-76501711530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3" name="テキスト ボックス 642">
          <a:extLst>
            <a:ext uri="{FF2B5EF4-FFF2-40B4-BE49-F238E27FC236}">
              <a16:creationId xmlns:a16="http://schemas.microsoft.com/office/drawing/2014/main" id="{F1CA6A8B-B74B-4C92-85FA-0FB5BAF4CF9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659FD24A-FBF5-4FDC-92D5-FAEC5F06149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630CCD6D-8AEF-449E-B1CF-EB43335E7EB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646" name="直線コネクタ 645">
          <a:extLst>
            <a:ext uri="{FF2B5EF4-FFF2-40B4-BE49-F238E27FC236}">
              <a16:creationId xmlns:a16="http://schemas.microsoft.com/office/drawing/2014/main" id="{99F7B51A-784C-4458-AB62-8A7F314F8343}"/>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7" name="【消防施設】&#10;有形固定資産減価償却率最小値テキスト">
          <a:extLst>
            <a:ext uri="{FF2B5EF4-FFF2-40B4-BE49-F238E27FC236}">
              <a16:creationId xmlns:a16="http://schemas.microsoft.com/office/drawing/2014/main" id="{470BCE1E-5409-4D93-BE07-1DF672932662}"/>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8" name="直線コネクタ 647">
          <a:extLst>
            <a:ext uri="{FF2B5EF4-FFF2-40B4-BE49-F238E27FC236}">
              <a16:creationId xmlns:a16="http://schemas.microsoft.com/office/drawing/2014/main" id="{3B0BF284-506E-421A-86F3-7F7F5CDFB62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649" name="【消防施設】&#10;有形固定資産減価償却率最大値テキスト">
          <a:extLst>
            <a:ext uri="{FF2B5EF4-FFF2-40B4-BE49-F238E27FC236}">
              <a16:creationId xmlns:a16="http://schemas.microsoft.com/office/drawing/2014/main" id="{7F8A1939-C3FE-4110-9758-751AE89396BC}"/>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650" name="直線コネクタ 649">
          <a:extLst>
            <a:ext uri="{FF2B5EF4-FFF2-40B4-BE49-F238E27FC236}">
              <a16:creationId xmlns:a16="http://schemas.microsoft.com/office/drawing/2014/main" id="{B7FA7724-D8C0-41F0-8498-297F079AF433}"/>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F4EDF9C5-7BEB-4C1E-9928-DB8FDD673C30}"/>
            </a:ext>
          </a:extLst>
        </xdr:cNvPr>
        <xdr:cNvSpPr txBox="1"/>
      </xdr:nvSpPr>
      <xdr:spPr>
        <a:xfrm>
          <a:off x="16357600" y="1416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652" name="フローチャート: 判断 651">
          <a:extLst>
            <a:ext uri="{FF2B5EF4-FFF2-40B4-BE49-F238E27FC236}">
              <a16:creationId xmlns:a16="http://schemas.microsoft.com/office/drawing/2014/main" id="{AAFF83FF-36DB-40DA-85DB-DEDE61D3D2A4}"/>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653" name="フローチャート: 判断 652">
          <a:extLst>
            <a:ext uri="{FF2B5EF4-FFF2-40B4-BE49-F238E27FC236}">
              <a16:creationId xmlns:a16="http://schemas.microsoft.com/office/drawing/2014/main" id="{D97AD862-6B6E-468D-A4D3-30F813CAB5F7}"/>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654" name="フローチャート: 判断 653">
          <a:extLst>
            <a:ext uri="{FF2B5EF4-FFF2-40B4-BE49-F238E27FC236}">
              <a16:creationId xmlns:a16="http://schemas.microsoft.com/office/drawing/2014/main" id="{03501FC5-659E-4C0F-BF40-9132A6908BEB}"/>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655" name="フローチャート: 判断 654">
          <a:extLst>
            <a:ext uri="{FF2B5EF4-FFF2-40B4-BE49-F238E27FC236}">
              <a16:creationId xmlns:a16="http://schemas.microsoft.com/office/drawing/2014/main" id="{7B74F561-783E-4252-A564-71A66695097B}"/>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656" name="フローチャート: 判断 655">
          <a:extLst>
            <a:ext uri="{FF2B5EF4-FFF2-40B4-BE49-F238E27FC236}">
              <a16:creationId xmlns:a16="http://schemas.microsoft.com/office/drawing/2014/main" id="{8D7925B5-1900-4AA5-BDBC-69AE66BC4A89}"/>
            </a:ext>
          </a:extLst>
        </xdr:cNvPr>
        <xdr:cNvSpPr/>
      </xdr:nvSpPr>
      <xdr:spPr>
        <a:xfrm>
          <a:off x="12763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5516F437-74E1-4CAE-8309-04057FA83CF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6567B55F-38F5-425A-88F9-47FB5EB4EAE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C5EE2976-7136-4715-8CA4-7EB4F1D429C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111BBEDC-74AE-4311-890E-3FFA258E755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B9C5F001-9AEA-432F-8A58-E2E1E42BE7F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49349</xdr:rowOff>
    </xdr:from>
    <xdr:to>
      <xdr:col>85</xdr:col>
      <xdr:colOff>177800</xdr:colOff>
      <xdr:row>81</xdr:row>
      <xdr:rowOff>150949</xdr:rowOff>
    </xdr:to>
    <xdr:sp macro="" textlink="">
      <xdr:nvSpPr>
        <xdr:cNvPr id="662" name="楕円 661">
          <a:extLst>
            <a:ext uri="{FF2B5EF4-FFF2-40B4-BE49-F238E27FC236}">
              <a16:creationId xmlns:a16="http://schemas.microsoft.com/office/drawing/2014/main" id="{3F0EFA74-91B4-43C3-8AC4-1D07FE91F543}"/>
            </a:ext>
          </a:extLst>
        </xdr:cNvPr>
        <xdr:cNvSpPr/>
      </xdr:nvSpPr>
      <xdr:spPr>
        <a:xfrm>
          <a:off x="16268700" y="139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72226</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0E699EFE-8D91-4076-A4D3-27FD86BC11DC}"/>
            </a:ext>
          </a:extLst>
        </xdr:cNvPr>
        <xdr:cNvSpPr txBox="1"/>
      </xdr:nvSpPr>
      <xdr:spPr>
        <a:xfrm>
          <a:off x="16357600" y="13788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24856</xdr:rowOff>
    </xdr:from>
    <xdr:to>
      <xdr:col>81</xdr:col>
      <xdr:colOff>101600</xdr:colOff>
      <xdr:row>81</xdr:row>
      <xdr:rowOff>126456</xdr:rowOff>
    </xdr:to>
    <xdr:sp macro="" textlink="">
      <xdr:nvSpPr>
        <xdr:cNvPr id="664" name="楕円 663">
          <a:extLst>
            <a:ext uri="{FF2B5EF4-FFF2-40B4-BE49-F238E27FC236}">
              <a16:creationId xmlns:a16="http://schemas.microsoft.com/office/drawing/2014/main" id="{78D52500-E740-4DF9-809D-674457933BB9}"/>
            </a:ext>
          </a:extLst>
        </xdr:cNvPr>
        <xdr:cNvSpPr/>
      </xdr:nvSpPr>
      <xdr:spPr>
        <a:xfrm>
          <a:off x="154305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75656</xdr:rowOff>
    </xdr:from>
    <xdr:to>
      <xdr:col>85</xdr:col>
      <xdr:colOff>127000</xdr:colOff>
      <xdr:row>81</xdr:row>
      <xdr:rowOff>100149</xdr:rowOff>
    </xdr:to>
    <xdr:cxnSp macro="">
      <xdr:nvCxnSpPr>
        <xdr:cNvPr id="665" name="直線コネクタ 664">
          <a:extLst>
            <a:ext uri="{FF2B5EF4-FFF2-40B4-BE49-F238E27FC236}">
              <a16:creationId xmlns:a16="http://schemas.microsoft.com/office/drawing/2014/main" id="{58758034-3EF0-4280-BBD7-50FDC134FFC8}"/>
            </a:ext>
          </a:extLst>
        </xdr:cNvPr>
        <xdr:cNvCxnSpPr/>
      </xdr:nvCxnSpPr>
      <xdr:spPr>
        <a:xfrm>
          <a:off x="15481300" y="1396310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39551</xdr:rowOff>
    </xdr:from>
    <xdr:to>
      <xdr:col>76</xdr:col>
      <xdr:colOff>165100</xdr:colOff>
      <xdr:row>81</xdr:row>
      <xdr:rowOff>141151</xdr:rowOff>
    </xdr:to>
    <xdr:sp macro="" textlink="">
      <xdr:nvSpPr>
        <xdr:cNvPr id="666" name="楕円 665">
          <a:extLst>
            <a:ext uri="{FF2B5EF4-FFF2-40B4-BE49-F238E27FC236}">
              <a16:creationId xmlns:a16="http://schemas.microsoft.com/office/drawing/2014/main" id="{52D426F0-03DA-4775-98ED-515D81E9C53B}"/>
            </a:ext>
          </a:extLst>
        </xdr:cNvPr>
        <xdr:cNvSpPr/>
      </xdr:nvSpPr>
      <xdr:spPr>
        <a:xfrm>
          <a:off x="14541500" y="1392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75656</xdr:rowOff>
    </xdr:from>
    <xdr:to>
      <xdr:col>81</xdr:col>
      <xdr:colOff>50800</xdr:colOff>
      <xdr:row>81</xdr:row>
      <xdr:rowOff>90351</xdr:rowOff>
    </xdr:to>
    <xdr:cxnSp macro="">
      <xdr:nvCxnSpPr>
        <xdr:cNvPr id="667" name="直線コネクタ 666">
          <a:extLst>
            <a:ext uri="{FF2B5EF4-FFF2-40B4-BE49-F238E27FC236}">
              <a16:creationId xmlns:a16="http://schemas.microsoft.com/office/drawing/2014/main" id="{EA44DF3C-3E70-4631-89AD-A82CC4FB1374}"/>
            </a:ext>
          </a:extLst>
        </xdr:cNvPr>
        <xdr:cNvCxnSpPr/>
      </xdr:nvCxnSpPr>
      <xdr:spPr>
        <a:xfrm flipV="1">
          <a:off x="14592300" y="1396310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1995</xdr:rowOff>
    </xdr:from>
    <xdr:to>
      <xdr:col>72</xdr:col>
      <xdr:colOff>38100</xdr:colOff>
      <xdr:row>81</xdr:row>
      <xdr:rowOff>103595</xdr:rowOff>
    </xdr:to>
    <xdr:sp macro="" textlink="">
      <xdr:nvSpPr>
        <xdr:cNvPr id="668" name="楕円 667">
          <a:extLst>
            <a:ext uri="{FF2B5EF4-FFF2-40B4-BE49-F238E27FC236}">
              <a16:creationId xmlns:a16="http://schemas.microsoft.com/office/drawing/2014/main" id="{EA57B4DD-2D7E-4A92-A749-8AE6C8A5CB96}"/>
            </a:ext>
          </a:extLst>
        </xdr:cNvPr>
        <xdr:cNvSpPr/>
      </xdr:nvSpPr>
      <xdr:spPr>
        <a:xfrm>
          <a:off x="13652500" y="13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52795</xdr:rowOff>
    </xdr:from>
    <xdr:to>
      <xdr:col>76</xdr:col>
      <xdr:colOff>114300</xdr:colOff>
      <xdr:row>81</xdr:row>
      <xdr:rowOff>90351</xdr:rowOff>
    </xdr:to>
    <xdr:cxnSp macro="">
      <xdr:nvCxnSpPr>
        <xdr:cNvPr id="669" name="直線コネクタ 668">
          <a:extLst>
            <a:ext uri="{FF2B5EF4-FFF2-40B4-BE49-F238E27FC236}">
              <a16:creationId xmlns:a16="http://schemas.microsoft.com/office/drawing/2014/main" id="{EE03A339-88A3-408D-8A20-D0D14C92D6EA}"/>
            </a:ext>
          </a:extLst>
        </xdr:cNvPr>
        <xdr:cNvCxnSpPr/>
      </xdr:nvCxnSpPr>
      <xdr:spPr>
        <a:xfrm>
          <a:off x="13703300" y="1394024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147320</xdr:rowOff>
    </xdr:from>
    <xdr:to>
      <xdr:col>67</xdr:col>
      <xdr:colOff>101600</xdr:colOff>
      <xdr:row>81</xdr:row>
      <xdr:rowOff>77470</xdr:rowOff>
    </xdr:to>
    <xdr:sp macro="" textlink="">
      <xdr:nvSpPr>
        <xdr:cNvPr id="670" name="楕円 669">
          <a:extLst>
            <a:ext uri="{FF2B5EF4-FFF2-40B4-BE49-F238E27FC236}">
              <a16:creationId xmlns:a16="http://schemas.microsoft.com/office/drawing/2014/main" id="{46FDBA18-9A56-4B81-9ED2-68877EAB0313}"/>
            </a:ext>
          </a:extLst>
        </xdr:cNvPr>
        <xdr:cNvSpPr/>
      </xdr:nvSpPr>
      <xdr:spPr>
        <a:xfrm>
          <a:off x="12763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26670</xdr:rowOff>
    </xdr:from>
    <xdr:to>
      <xdr:col>71</xdr:col>
      <xdr:colOff>177800</xdr:colOff>
      <xdr:row>81</xdr:row>
      <xdr:rowOff>52795</xdr:rowOff>
    </xdr:to>
    <xdr:cxnSp macro="">
      <xdr:nvCxnSpPr>
        <xdr:cNvPr id="671" name="直線コネクタ 670">
          <a:extLst>
            <a:ext uri="{FF2B5EF4-FFF2-40B4-BE49-F238E27FC236}">
              <a16:creationId xmlns:a16="http://schemas.microsoft.com/office/drawing/2014/main" id="{8657FEB3-B0B4-40CB-9326-0489E15C8F6C}"/>
            </a:ext>
          </a:extLst>
        </xdr:cNvPr>
        <xdr:cNvCxnSpPr/>
      </xdr:nvCxnSpPr>
      <xdr:spPr>
        <a:xfrm>
          <a:off x="12814300" y="1391412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672" name="n_1aveValue【消防施設】&#10;有形固定資産減価償却率">
          <a:extLst>
            <a:ext uri="{FF2B5EF4-FFF2-40B4-BE49-F238E27FC236}">
              <a16:creationId xmlns:a16="http://schemas.microsoft.com/office/drawing/2014/main" id="{7FC0196B-DF1F-45F4-AA4E-14A175383F1F}"/>
            </a:ext>
          </a:extLst>
        </xdr:cNvPr>
        <xdr:cNvSpPr txBox="1"/>
      </xdr:nvSpPr>
      <xdr:spPr>
        <a:xfrm>
          <a:off x="152660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673" name="n_2aveValue【消防施設】&#10;有形固定資産減価償却率">
          <a:extLst>
            <a:ext uri="{FF2B5EF4-FFF2-40B4-BE49-F238E27FC236}">
              <a16:creationId xmlns:a16="http://schemas.microsoft.com/office/drawing/2014/main" id="{5BCD476F-5BDA-4C6D-8187-80D767144065}"/>
            </a:ext>
          </a:extLst>
        </xdr:cNvPr>
        <xdr:cNvSpPr txBox="1"/>
      </xdr:nvSpPr>
      <xdr:spPr>
        <a:xfrm>
          <a:off x="14389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674" name="n_3aveValue【消防施設】&#10;有形固定資産減価償却率">
          <a:extLst>
            <a:ext uri="{FF2B5EF4-FFF2-40B4-BE49-F238E27FC236}">
              <a16:creationId xmlns:a16="http://schemas.microsoft.com/office/drawing/2014/main" id="{48823CC3-EB5F-49C0-98D0-5AD1D92FDE17}"/>
            </a:ext>
          </a:extLst>
        </xdr:cNvPr>
        <xdr:cNvSpPr txBox="1"/>
      </xdr:nvSpPr>
      <xdr:spPr>
        <a:xfrm>
          <a:off x="13500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135545</xdr:rowOff>
    </xdr:from>
    <xdr:ext cx="405111" cy="259045"/>
    <xdr:sp macro="" textlink="">
      <xdr:nvSpPr>
        <xdr:cNvPr id="675" name="n_4aveValue【消防施設】&#10;有形固定資産減価償却率">
          <a:extLst>
            <a:ext uri="{FF2B5EF4-FFF2-40B4-BE49-F238E27FC236}">
              <a16:creationId xmlns:a16="http://schemas.microsoft.com/office/drawing/2014/main" id="{880B57DE-F1F3-4259-9C87-7587671AE4F7}"/>
            </a:ext>
          </a:extLst>
        </xdr:cNvPr>
        <xdr:cNvSpPr txBox="1"/>
      </xdr:nvSpPr>
      <xdr:spPr>
        <a:xfrm>
          <a:off x="12611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142983</xdr:rowOff>
    </xdr:from>
    <xdr:ext cx="405111" cy="259045"/>
    <xdr:sp macro="" textlink="">
      <xdr:nvSpPr>
        <xdr:cNvPr id="676" name="n_1mainValue【消防施設】&#10;有形固定資産減価償却率">
          <a:extLst>
            <a:ext uri="{FF2B5EF4-FFF2-40B4-BE49-F238E27FC236}">
              <a16:creationId xmlns:a16="http://schemas.microsoft.com/office/drawing/2014/main" id="{300BEA60-3EB7-4132-8FC6-5910F867C8CC}"/>
            </a:ext>
          </a:extLst>
        </xdr:cNvPr>
        <xdr:cNvSpPr txBox="1"/>
      </xdr:nvSpPr>
      <xdr:spPr>
        <a:xfrm>
          <a:off x="152660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157678</xdr:rowOff>
    </xdr:from>
    <xdr:ext cx="405111" cy="259045"/>
    <xdr:sp macro="" textlink="">
      <xdr:nvSpPr>
        <xdr:cNvPr id="677" name="n_2mainValue【消防施設】&#10;有形固定資産減価償却率">
          <a:extLst>
            <a:ext uri="{FF2B5EF4-FFF2-40B4-BE49-F238E27FC236}">
              <a16:creationId xmlns:a16="http://schemas.microsoft.com/office/drawing/2014/main" id="{48C005CE-25CD-471D-845B-9FDFAA871287}"/>
            </a:ext>
          </a:extLst>
        </xdr:cNvPr>
        <xdr:cNvSpPr txBox="1"/>
      </xdr:nvSpPr>
      <xdr:spPr>
        <a:xfrm>
          <a:off x="14389744" y="1370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120122</xdr:rowOff>
    </xdr:from>
    <xdr:ext cx="405111" cy="259045"/>
    <xdr:sp macro="" textlink="">
      <xdr:nvSpPr>
        <xdr:cNvPr id="678" name="n_3mainValue【消防施設】&#10;有形固定資産減価償却率">
          <a:extLst>
            <a:ext uri="{FF2B5EF4-FFF2-40B4-BE49-F238E27FC236}">
              <a16:creationId xmlns:a16="http://schemas.microsoft.com/office/drawing/2014/main" id="{17CE191C-EE1B-4DA1-84F0-1274C8561E3B}"/>
            </a:ext>
          </a:extLst>
        </xdr:cNvPr>
        <xdr:cNvSpPr txBox="1"/>
      </xdr:nvSpPr>
      <xdr:spPr>
        <a:xfrm>
          <a:off x="135007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93997</xdr:rowOff>
    </xdr:from>
    <xdr:ext cx="405111" cy="259045"/>
    <xdr:sp macro="" textlink="">
      <xdr:nvSpPr>
        <xdr:cNvPr id="679" name="n_4mainValue【消防施設】&#10;有形固定資産減価償却率">
          <a:extLst>
            <a:ext uri="{FF2B5EF4-FFF2-40B4-BE49-F238E27FC236}">
              <a16:creationId xmlns:a16="http://schemas.microsoft.com/office/drawing/2014/main" id="{1F18A927-BD9B-43D5-802F-A3BD5B17E2DC}"/>
            </a:ext>
          </a:extLst>
        </xdr:cNvPr>
        <xdr:cNvSpPr txBox="1"/>
      </xdr:nvSpPr>
      <xdr:spPr>
        <a:xfrm>
          <a:off x="12611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08438388-76F3-4BDC-BD73-44A7CB23B2A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AE118FF2-EFAE-4DAA-A463-B7782C28CF3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FEB9684C-B80C-4D0E-B5E5-A02BBBA25E6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08550E68-C398-48A9-A5F8-C4AC2C3A0F3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85F789F3-1567-417C-B5D8-8D05AC062B7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28338895-76DB-4C7F-A4CF-CAD61570494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1AB52A98-7CC7-4C33-852A-15F6C818BA3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776D5378-4CFF-43E4-9ECC-E917D997471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91356708-6751-45DE-8166-7DC0CE8ECB5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375E73B6-9558-46D0-B9CB-6F0399082EB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0" name="直線コネクタ 689">
          <a:extLst>
            <a:ext uri="{FF2B5EF4-FFF2-40B4-BE49-F238E27FC236}">
              <a16:creationId xmlns:a16="http://schemas.microsoft.com/office/drawing/2014/main" id="{125EF9DD-72B5-48C5-A4DA-F8CB19F5DEE6}"/>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1" name="テキスト ボックス 690">
          <a:extLst>
            <a:ext uri="{FF2B5EF4-FFF2-40B4-BE49-F238E27FC236}">
              <a16:creationId xmlns:a16="http://schemas.microsoft.com/office/drawing/2014/main" id="{D802531B-14FC-4373-AF81-3F6FA0516A6F}"/>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2" name="直線コネクタ 691">
          <a:extLst>
            <a:ext uri="{FF2B5EF4-FFF2-40B4-BE49-F238E27FC236}">
              <a16:creationId xmlns:a16="http://schemas.microsoft.com/office/drawing/2014/main" id="{4C551C51-16D1-40BD-B3CF-D575FAAFBBB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3" name="テキスト ボックス 692">
          <a:extLst>
            <a:ext uri="{FF2B5EF4-FFF2-40B4-BE49-F238E27FC236}">
              <a16:creationId xmlns:a16="http://schemas.microsoft.com/office/drawing/2014/main" id="{9A3D2912-5A22-45B8-8E07-DBAF690C04C1}"/>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4" name="直線コネクタ 693">
          <a:extLst>
            <a:ext uri="{FF2B5EF4-FFF2-40B4-BE49-F238E27FC236}">
              <a16:creationId xmlns:a16="http://schemas.microsoft.com/office/drawing/2014/main" id="{F88DFC08-1979-48A8-BCC8-1F88885321DD}"/>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5" name="テキスト ボックス 694">
          <a:extLst>
            <a:ext uri="{FF2B5EF4-FFF2-40B4-BE49-F238E27FC236}">
              <a16:creationId xmlns:a16="http://schemas.microsoft.com/office/drawing/2014/main" id="{AE86C408-219C-4233-A0D5-69BEA3047692}"/>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6" name="直線コネクタ 695">
          <a:extLst>
            <a:ext uri="{FF2B5EF4-FFF2-40B4-BE49-F238E27FC236}">
              <a16:creationId xmlns:a16="http://schemas.microsoft.com/office/drawing/2014/main" id="{493832B2-71EE-443A-A151-571F2D257CB1}"/>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7" name="テキスト ボックス 696">
          <a:extLst>
            <a:ext uri="{FF2B5EF4-FFF2-40B4-BE49-F238E27FC236}">
              <a16:creationId xmlns:a16="http://schemas.microsoft.com/office/drawing/2014/main" id="{0E2C03F9-CD4D-412E-88FA-D1291FEC05ED}"/>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8" name="直線コネクタ 697">
          <a:extLst>
            <a:ext uri="{FF2B5EF4-FFF2-40B4-BE49-F238E27FC236}">
              <a16:creationId xmlns:a16="http://schemas.microsoft.com/office/drawing/2014/main" id="{52F53D9B-399F-40B2-83A5-9F4456E6DDA8}"/>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9" name="テキスト ボックス 698">
          <a:extLst>
            <a:ext uri="{FF2B5EF4-FFF2-40B4-BE49-F238E27FC236}">
              <a16:creationId xmlns:a16="http://schemas.microsoft.com/office/drawing/2014/main" id="{DE676035-898B-45CF-A875-56BD44873F9C}"/>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0" name="直線コネクタ 699">
          <a:extLst>
            <a:ext uri="{FF2B5EF4-FFF2-40B4-BE49-F238E27FC236}">
              <a16:creationId xmlns:a16="http://schemas.microsoft.com/office/drawing/2014/main" id="{438528CD-8800-45DE-9E56-FF8343F8339A}"/>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1" name="テキスト ボックス 700">
          <a:extLst>
            <a:ext uri="{FF2B5EF4-FFF2-40B4-BE49-F238E27FC236}">
              <a16:creationId xmlns:a16="http://schemas.microsoft.com/office/drawing/2014/main" id="{5DC68505-874F-4E2F-BE2B-73662AA8A7E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7DA88074-6BD2-42EA-A61C-BCA0AD844C2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F11C49F7-9D3D-4F44-BC66-229DF51E385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87751003-1518-410A-90E9-5B594DCCAEB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705" name="直線コネクタ 704">
          <a:extLst>
            <a:ext uri="{FF2B5EF4-FFF2-40B4-BE49-F238E27FC236}">
              <a16:creationId xmlns:a16="http://schemas.microsoft.com/office/drawing/2014/main" id="{C84EA03B-9DD1-40B4-A5F8-54D5EC82F979}"/>
            </a:ext>
          </a:extLst>
        </xdr:cNvPr>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706" name="【消防施設】&#10;一人当たり面積最小値テキスト">
          <a:extLst>
            <a:ext uri="{FF2B5EF4-FFF2-40B4-BE49-F238E27FC236}">
              <a16:creationId xmlns:a16="http://schemas.microsoft.com/office/drawing/2014/main" id="{7AEC2FF9-CBFE-49E3-8A17-2D7C92E0FC84}"/>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707" name="直線コネクタ 706">
          <a:extLst>
            <a:ext uri="{FF2B5EF4-FFF2-40B4-BE49-F238E27FC236}">
              <a16:creationId xmlns:a16="http://schemas.microsoft.com/office/drawing/2014/main" id="{95F8B30E-9E33-4366-9511-CA3E4FD33DE6}"/>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708" name="【消防施設】&#10;一人当たり面積最大値テキスト">
          <a:extLst>
            <a:ext uri="{FF2B5EF4-FFF2-40B4-BE49-F238E27FC236}">
              <a16:creationId xmlns:a16="http://schemas.microsoft.com/office/drawing/2014/main" id="{C268EB4A-0A2A-469E-89D6-80733000229E}"/>
            </a:ext>
          </a:extLst>
        </xdr:cNvPr>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709" name="直線コネクタ 708">
          <a:extLst>
            <a:ext uri="{FF2B5EF4-FFF2-40B4-BE49-F238E27FC236}">
              <a16:creationId xmlns:a16="http://schemas.microsoft.com/office/drawing/2014/main" id="{59847DDD-922A-4B0F-8958-07169A4CD6E9}"/>
            </a:ext>
          </a:extLst>
        </xdr:cNvPr>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137721</xdr:rowOff>
    </xdr:from>
    <xdr:ext cx="469744" cy="259045"/>
    <xdr:sp macro="" textlink="">
      <xdr:nvSpPr>
        <xdr:cNvPr id="710" name="【消防施設】&#10;一人当たり面積平均値テキスト">
          <a:extLst>
            <a:ext uri="{FF2B5EF4-FFF2-40B4-BE49-F238E27FC236}">
              <a16:creationId xmlns:a16="http://schemas.microsoft.com/office/drawing/2014/main" id="{A09A9BA2-64BF-4634-AB4B-C65B6BE75A4D}"/>
            </a:ext>
          </a:extLst>
        </xdr:cNvPr>
        <xdr:cNvSpPr txBox="1"/>
      </xdr:nvSpPr>
      <xdr:spPr>
        <a:xfrm>
          <a:off x="22199600" y="1453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711" name="フローチャート: 判断 710">
          <a:extLst>
            <a:ext uri="{FF2B5EF4-FFF2-40B4-BE49-F238E27FC236}">
              <a16:creationId xmlns:a16="http://schemas.microsoft.com/office/drawing/2014/main" id="{0210B1A6-C843-471B-BC4B-405ACE40245C}"/>
            </a:ext>
          </a:extLst>
        </xdr:cNvPr>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712" name="フローチャート: 判断 711">
          <a:extLst>
            <a:ext uri="{FF2B5EF4-FFF2-40B4-BE49-F238E27FC236}">
              <a16:creationId xmlns:a16="http://schemas.microsoft.com/office/drawing/2014/main" id="{40683570-950B-4B9D-B227-B8BCE7D61C88}"/>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713" name="フローチャート: 判断 712">
          <a:extLst>
            <a:ext uri="{FF2B5EF4-FFF2-40B4-BE49-F238E27FC236}">
              <a16:creationId xmlns:a16="http://schemas.microsoft.com/office/drawing/2014/main" id="{DF8BB32F-1FCE-415C-BDB0-A2EB5B327E3F}"/>
            </a:ext>
          </a:extLst>
        </xdr:cNvPr>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714" name="フローチャート: 判断 713">
          <a:extLst>
            <a:ext uri="{FF2B5EF4-FFF2-40B4-BE49-F238E27FC236}">
              <a16:creationId xmlns:a16="http://schemas.microsoft.com/office/drawing/2014/main" id="{CBBE0D5C-7476-4DD1-92EC-F52B988380C9}"/>
            </a:ext>
          </a:extLst>
        </xdr:cNvPr>
        <xdr:cNvSpPr/>
      </xdr:nvSpPr>
      <xdr:spPr>
        <a:xfrm>
          <a:off x="19494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715" name="フローチャート: 判断 714">
          <a:extLst>
            <a:ext uri="{FF2B5EF4-FFF2-40B4-BE49-F238E27FC236}">
              <a16:creationId xmlns:a16="http://schemas.microsoft.com/office/drawing/2014/main" id="{B20AD873-FD4E-4F93-AD1C-738DAB65F219}"/>
            </a:ext>
          </a:extLst>
        </xdr:cNvPr>
        <xdr:cNvSpPr/>
      </xdr:nvSpPr>
      <xdr:spPr>
        <a:xfrm>
          <a:off x="18605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A47716AD-B4C4-452F-9FA1-71FF47CEABE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89502BC4-5E28-4E01-96C6-E240BBD8C7A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E16F1385-E29B-4493-9599-48232FFC397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AA8D151E-6842-4BC5-8949-AE8DA36F47A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150CEA81-4B87-4669-B354-8E533B942E9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60234</xdr:rowOff>
    </xdr:from>
    <xdr:to>
      <xdr:col>116</xdr:col>
      <xdr:colOff>114300</xdr:colOff>
      <xdr:row>84</xdr:row>
      <xdr:rowOff>161834</xdr:rowOff>
    </xdr:to>
    <xdr:sp macro="" textlink="">
      <xdr:nvSpPr>
        <xdr:cNvPr id="721" name="楕円 720">
          <a:extLst>
            <a:ext uri="{FF2B5EF4-FFF2-40B4-BE49-F238E27FC236}">
              <a16:creationId xmlns:a16="http://schemas.microsoft.com/office/drawing/2014/main" id="{2E573A0B-49F0-47C1-859B-DFB1B632D566}"/>
            </a:ext>
          </a:extLst>
        </xdr:cNvPr>
        <xdr:cNvSpPr/>
      </xdr:nvSpPr>
      <xdr:spPr>
        <a:xfrm>
          <a:off x="22110700" y="1446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83111</xdr:rowOff>
    </xdr:from>
    <xdr:ext cx="469744" cy="259045"/>
    <xdr:sp macro="" textlink="">
      <xdr:nvSpPr>
        <xdr:cNvPr id="722" name="【消防施設】&#10;一人当たり面積該当値テキスト">
          <a:extLst>
            <a:ext uri="{FF2B5EF4-FFF2-40B4-BE49-F238E27FC236}">
              <a16:creationId xmlns:a16="http://schemas.microsoft.com/office/drawing/2014/main" id="{A0FDB70C-939D-4531-A58B-907D6FEB8E97}"/>
            </a:ext>
          </a:extLst>
        </xdr:cNvPr>
        <xdr:cNvSpPr txBox="1"/>
      </xdr:nvSpPr>
      <xdr:spPr>
        <a:xfrm>
          <a:off x="22199600" y="1431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67855</xdr:rowOff>
    </xdr:from>
    <xdr:to>
      <xdr:col>112</xdr:col>
      <xdr:colOff>38100</xdr:colOff>
      <xdr:row>84</xdr:row>
      <xdr:rowOff>169455</xdr:rowOff>
    </xdr:to>
    <xdr:sp macro="" textlink="">
      <xdr:nvSpPr>
        <xdr:cNvPr id="723" name="楕円 722">
          <a:extLst>
            <a:ext uri="{FF2B5EF4-FFF2-40B4-BE49-F238E27FC236}">
              <a16:creationId xmlns:a16="http://schemas.microsoft.com/office/drawing/2014/main" id="{BEBB6CC6-F3AB-49E5-B2F2-680B70FB3216}"/>
            </a:ext>
          </a:extLst>
        </xdr:cNvPr>
        <xdr:cNvSpPr/>
      </xdr:nvSpPr>
      <xdr:spPr>
        <a:xfrm>
          <a:off x="21272500" y="1446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111034</xdr:rowOff>
    </xdr:from>
    <xdr:to>
      <xdr:col>116</xdr:col>
      <xdr:colOff>63500</xdr:colOff>
      <xdr:row>84</xdr:row>
      <xdr:rowOff>118655</xdr:rowOff>
    </xdr:to>
    <xdr:cxnSp macro="">
      <xdr:nvCxnSpPr>
        <xdr:cNvPr id="724" name="直線コネクタ 723">
          <a:extLst>
            <a:ext uri="{FF2B5EF4-FFF2-40B4-BE49-F238E27FC236}">
              <a16:creationId xmlns:a16="http://schemas.microsoft.com/office/drawing/2014/main" id="{69D4E1DA-F19B-44EB-BB88-2EA8D1D17C2B}"/>
            </a:ext>
          </a:extLst>
        </xdr:cNvPr>
        <xdr:cNvCxnSpPr/>
      </xdr:nvCxnSpPr>
      <xdr:spPr>
        <a:xfrm flipV="1">
          <a:off x="21323300" y="14512834"/>
          <a:ext cx="8382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87449</xdr:rowOff>
    </xdr:from>
    <xdr:to>
      <xdr:col>107</xdr:col>
      <xdr:colOff>101600</xdr:colOff>
      <xdr:row>85</xdr:row>
      <xdr:rowOff>17599</xdr:rowOff>
    </xdr:to>
    <xdr:sp macro="" textlink="">
      <xdr:nvSpPr>
        <xdr:cNvPr id="725" name="楕円 724">
          <a:extLst>
            <a:ext uri="{FF2B5EF4-FFF2-40B4-BE49-F238E27FC236}">
              <a16:creationId xmlns:a16="http://schemas.microsoft.com/office/drawing/2014/main" id="{E1B20809-E8C2-4AA0-8E71-60A54BF4C5C2}"/>
            </a:ext>
          </a:extLst>
        </xdr:cNvPr>
        <xdr:cNvSpPr/>
      </xdr:nvSpPr>
      <xdr:spPr>
        <a:xfrm>
          <a:off x="20383500" y="1448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118655</xdr:rowOff>
    </xdr:from>
    <xdr:to>
      <xdr:col>111</xdr:col>
      <xdr:colOff>177800</xdr:colOff>
      <xdr:row>84</xdr:row>
      <xdr:rowOff>138249</xdr:rowOff>
    </xdr:to>
    <xdr:cxnSp macro="">
      <xdr:nvCxnSpPr>
        <xdr:cNvPr id="726" name="直線コネクタ 725">
          <a:extLst>
            <a:ext uri="{FF2B5EF4-FFF2-40B4-BE49-F238E27FC236}">
              <a16:creationId xmlns:a16="http://schemas.microsoft.com/office/drawing/2014/main" id="{A590CDC5-EFA5-49AB-8E68-FCD1A8054722}"/>
            </a:ext>
          </a:extLst>
        </xdr:cNvPr>
        <xdr:cNvCxnSpPr/>
      </xdr:nvCxnSpPr>
      <xdr:spPr>
        <a:xfrm flipV="1">
          <a:off x="20434300" y="1452045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97245</xdr:rowOff>
    </xdr:from>
    <xdr:to>
      <xdr:col>102</xdr:col>
      <xdr:colOff>165100</xdr:colOff>
      <xdr:row>85</xdr:row>
      <xdr:rowOff>27395</xdr:rowOff>
    </xdr:to>
    <xdr:sp macro="" textlink="">
      <xdr:nvSpPr>
        <xdr:cNvPr id="727" name="楕円 726">
          <a:extLst>
            <a:ext uri="{FF2B5EF4-FFF2-40B4-BE49-F238E27FC236}">
              <a16:creationId xmlns:a16="http://schemas.microsoft.com/office/drawing/2014/main" id="{59328466-AC03-4EDC-A3A5-DA8D48A53E95}"/>
            </a:ext>
          </a:extLst>
        </xdr:cNvPr>
        <xdr:cNvSpPr/>
      </xdr:nvSpPr>
      <xdr:spPr>
        <a:xfrm>
          <a:off x="19494500" y="1449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138249</xdr:rowOff>
    </xdr:from>
    <xdr:to>
      <xdr:col>107</xdr:col>
      <xdr:colOff>50800</xdr:colOff>
      <xdr:row>84</xdr:row>
      <xdr:rowOff>148045</xdr:rowOff>
    </xdr:to>
    <xdr:cxnSp macro="">
      <xdr:nvCxnSpPr>
        <xdr:cNvPr id="728" name="直線コネクタ 727">
          <a:extLst>
            <a:ext uri="{FF2B5EF4-FFF2-40B4-BE49-F238E27FC236}">
              <a16:creationId xmlns:a16="http://schemas.microsoft.com/office/drawing/2014/main" id="{78682AE3-DBDC-44EF-B13A-C06AF06D88E1}"/>
            </a:ext>
          </a:extLst>
        </xdr:cNvPr>
        <xdr:cNvCxnSpPr/>
      </xdr:nvCxnSpPr>
      <xdr:spPr>
        <a:xfrm flipV="1">
          <a:off x="19545300" y="14540049"/>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99423</xdr:rowOff>
    </xdr:from>
    <xdr:to>
      <xdr:col>98</xdr:col>
      <xdr:colOff>38100</xdr:colOff>
      <xdr:row>85</xdr:row>
      <xdr:rowOff>29573</xdr:rowOff>
    </xdr:to>
    <xdr:sp macro="" textlink="">
      <xdr:nvSpPr>
        <xdr:cNvPr id="729" name="楕円 728">
          <a:extLst>
            <a:ext uri="{FF2B5EF4-FFF2-40B4-BE49-F238E27FC236}">
              <a16:creationId xmlns:a16="http://schemas.microsoft.com/office/drawing/2014/main" id="{8129C86E-52DD-43C7-960A-FC118C3105EF}"/>
            </a:ext>
          </a:extLst>
        </xdr:cNvPr>
        <xdr:cNvSpPr/>
      </xdr:nvSpPr>
      <xdr:spPr>
        <a:xfrm>
          <a:off x="18605500" y="1450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148045</xdr:rowOff>
    </xdr:from>
    <xdr:to>
      <xdr:col>102</xdr:col>
      <xdr:colOff>114300</xdr:colOff>
      <xdr:row>84</xdr:row>
      <xdr:rowOff>150223</xdr:rowOff>
    </xdr:to>
    <xdr:cxnSp macro="">
      <xdr:nvCxnSpPr>
        <xdr:cNvPr id="730" name="直線コネクタ 729">
          <a:extLst>
            <a:ext uri="{FF2B5EF4-FFF2-40B4-BE49-F238E27FC236}">
              <a16:creationId xmlns:a16="http://schemas.microsoft.com/office/drawing/2014/main" id="{9C2EC47A-6511-43B8-B4DA-A9BB6B08884A}"/>
            </a:ext>
          </a:extLst>
        </xdr:cNvPr>
        <xdr:cNvCxnSpPr/>
      </xdr:nvCxnSpPr>
      <xdr:spPr>
        <a:xfrm flipV="1">
          <a:off x="18656300" y="14549845"/>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68597</xdr:rowOff>
    </xdr:from>
    <xdr:ext cx="469744" cy="259045"/>
    <xdr:sp macro="" textlink="">
      <xdr:nvSpPr>
        <xdr:cNvPr id="731" name="n_1aveValue【消防施設】&#10;一人当たり面積">
          <a:extLst>
            <a:ext uri="{FF2B5EF4-FFF2-40B4-BE49-F238E27FC236}">
              <a16:creationId xmlns:a16="http://schemas.microsoft.com/office/drawing/2014/main" id="{EED817C6-DDC6-4A02-B62C-AF8503D540E7}"/>
            </a:ext>
          </a:extLst>
        </xdr:cNvPr>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84926</xdr:rowOff>
    </xdr:from>
    <xdr:ext cx="469744" cy="259045"/>
    <xdr:sp macro="" textlink="">
      <xdr:nvSpPr>
        <xdr:cNvPr id="732" name="n_2aveValue【消防施設】&#10;一人当たり面積">
          <a:extLst>
            <a:ext uri="{FF2B5EF4-FFF2-40B4-BE49-F238E27FC236}">
              <a16:creationId xmlns:a16="http://schemas.microsoft.com/office/drawing/2014/main" id="{6D9F0DB5-6785-4B68-8F52-64D441BEB093}"/>
            </a:ext>
          </a:extLst>
        </xdr:cNvPr>
        <xdr:cNvSpPr txBox="1"/>
      </xdr:nvSpPr>
      <xdr:spPr>
        <a:xfrm>
          <a:off x="201994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138265</xdr:rowOff>
    </xdr:from>
    <xdr:ext cx="469744" cy="259045"/>
    <xdr:sp macro="" textlink="">
      <xdr:nvSpPr>
        <xdr:cNvPr id="733" name="n_3aveValue【消防施設】&#10;一人当たり面積">
          <a:extLst>
            <a:ext uri="{FF2B5EF4-FFF2-40B4-BE49-F238E27FC236}">
              <a16:creationId xmlns:a16="http://schemas.microsoft.com/office/drawing/2014/main" id="{9AA294BD-02CF-40AA-BD48-0B4C8D948E0E}"/>
            </a:ext>
          </a:extLst>
        </xdr:cNvPr>
        <xdr:cNvSpPr txBox="1"/>
      </xdr:nvSpPr>
      <xdr:spPr>
        <a:xfrm>
          <a:off x="193104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143708</xdr:rowOff>
    </xdr:from>
    <xdr:ext cx="469744" cy="259045"/>
    <xdr:sp macro="" textlink="">
      <xdr:nvSpPr>
        <xdr:cNvPr id="734" name="n_4aveValue【消防施設】&#10;一人当たり面積">
          <a:extLst>
            <a:ext uri="{FF2B5EF4-FFF2-40B4-BE49-F238E27FC236}">
              <a16:creationId xmlns:a16="http://schemas.microsoft.com/office/drawing/2014/main" id="{A1526E91-E77A-4A09-815F-7BD44B112C47}"/>
            </a:ext>
          </a:extLst>
        </xdr:cNvPr>
        <xdr:cNvSpPr txBox="1"/>
      </xdr:nvSpPr>
      <xdr:spPr>
        <a:xfrm>
          <a:off x="18421427" y="1471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14532</xdr:rowOff>
    </xdr:from>
    <xdr:ext cx="469744" cy="259045"/>
    <xdr:sp macro="" textlink="">
      <xdr:nvSpPr>
        <xdr:cNvPr id="735" name="n_1mainValue【消防施設】&#10;一人当たり面積">
          <a:extLst>
            <a:ext uri="{FF2B5EF4-FFF2-40B4-BE49-F238E27FC236}">
              <a16:creationId xmlns:a16="http://schemas.microsoft.com/office/drawing/2014/main" id="{0F8595E5-E533-4D40-8456-DFA0146ADBFA}"/>
            </a:ext>
          </a:extLst>
        </xdr:cNvPr>
        <xdr:cNvSpPr txBox="1"/>
      </xdr:nvSpPr>
      <xdr:spPr>
        <a:xfrm>
          <a:off x="21075727" y="1424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34126</xdr:rowOff>
    </xdr:from>
    <xdr:ext cx="469744" cy="259045"/>
    <xdr:sp macro="" textlink="">
      <xdr:nvSpPr>
        <xdr:cNvPr id="736" name="n_2mainValue【消防施設】&#10;一人当たり面積">
          <a:extLst>
            <a:ext uri="{FF2B5EF4-FFF2-40B4-BE49-F238E27FC236}">
              <a16:creationId xmlns:a16="http://schemas.microsoft.com/office/drawing/2014/main" id="{4702C816-19D6-4E68-838A-7A813F57B48B}"/>
            </a:ext>
          </a:extLst>
        </xdr:cNvPr>
        <xdr:cNvSpPr txBox="1"/>
      </xdr:nvSpPr>
      <xdr:spPr>
        <a:xfrm>
          <a:off x="20199427" y="1426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43922</xdr:rowOff>
    </xdr:from>
    <xdr:ext cx="469744" cy="259045"/>
    <xdr:sp macro="" textlink="">
      <xdr:nvSpPr>
        <xdr:cNvPr id="737" name="n_3mainValue【消防施設】&#10;一人当たり面積">
          <a:extLst>
            <a:ext uri="{FF2B5EF4-FFF2-40B4-BE49-F238E27FC236}">
              <a16:creationId xmlns:a16="http://schemas.microsoft.com/office/drawing/2014/main" id="{E8E91C8A-6B53-40A9-ABD6-91E7D1143D10}"/>
            </a:ext>
          </a:extLst>
        </xdr:cNvPr>
        <xdr:cNvSpPr txBox="1"/>
      </xdr:nvSpPr>
      <xdr:spPr>
        <a:xfrm>
          <a:off x="19310427" y="1427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46100</xdr:rowOff>
    </xdr:from>
    <xdr:ext cx="469744" cy="259045"/>
    <xdr:sp macro="" textlink="">
      <xdr:nvSpPr>
        <xdr:cNvPr id="738" name="n_4mainValue【消防施設】&#10;一人当たり面積">
          <a:extLst>
            <a:ext uri="{FF2B5EF4-FFF2-40B4-BE49-F238E27FC236}">
              <a16:creationId xmlns:a16="http://schemas.microsoft.com/office/drawing/2014/main" id="{DDE4A156-1E42-4129-A5B2-3A34CBCF66C5}"/>
            </a:ext>
          </a:extLst>
        </xdr:cNvPr>
        <xdr:cNvSpPr txBox="1"/>
      </xdr:nvSpPr>
      <xdr:spPr>
        <a:xfrm>
          <a:off x="18421427" y="1427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FE41F580-5902-4563-BB1F-B0747CABCD3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F9B83C75-F6C4-49BD-A097-E5AC1C7A175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BEA01F9D-5F5B-468D-96AA-594380343EB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80105F89-A3CC-4B6F-806D-B545A2E30F0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69879B25-86BD-4B20-9179-98E8986881A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8BA7714C-77FB-4D9E-A4FB-5A5D76BB80F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3F679911-F178-4E07-B5ED-EF7ABBF05ED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743237E9-0B72-48D5-AD76-96A987CC0DF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DFF98F57-1E0F-4DFF-9D3D-7BA766F025D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9B3B61DF-C91B-408E-AE6F-76B0C9BA8F3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95CB44DD-113D-4EBB-8BF5-0653C545A75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3CC4D286-AF84-4C28-8FB4-BE2DB29E0C9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E900699B-FCFB-45AC-8B45-B38537DDC4E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45369F1C-4F0F-4A04-8349-2FDFE55F906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DBBB08AF-96CA-40C5-A8AC-0BD8AC61DAF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1315898C-EDB2-4009-80A5-34F5E2C40C1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29297D31-9578-454F-9BB9-FA43EF603E5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EDC3E2DF-1ABB-4113-8041-D3F8DF771C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06E08710-1402-4455-9B4A-E8CCAE7DD83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092FC6A7-62C9-4B20-947B-EBFC1597DDA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91E2D601-52E8-4A69-AF0A-7614FFBDE9A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F275A361-D698-4E1D-B797-98705BBD767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1AAF467D-453B-48BF-89DE-D4A32F88F7D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0075D303-F6F8-4236-BD81-FABBAE96D54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3CA9E2FF-8614-42B0-AFAB-DE3837EB23B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6EB7F46F-222A-44FB-8913-23AD8524211B}"/>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庁舎】&#10;有形固定資産減価償却率最小値テキスト">
          <a:extLst>
            <a:ext uri="{FF2B5EF4-FFF2-40B4-BE49-F238E27FC236}">
              <a16:creationId xmlns:a16="http://schemas.microsoft.com/office/drawing/2014/main" id="{AC694A8B-33F9-4C66-901D-2A98A3B6FD2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AC893E62-910F-4A11-8312-0B72EFD102D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767" name="【庁舎】&#10;有形固定資産減価償却率最大値テキスト">
          <a:extLst>
            <a:ext uri="{FF2B5EF4-FFF2-40B4-BE49-F238E27FC236}">
              <a16:creationId xmlns:a16="http://schemas.microsoft.com/office/drawing/2014/main" id="{A1D1503D-637B-437B-A8A5-E4FDB82A12FA}"/>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768" name="直線コネクタ 767">
          <a:extLst>
            <a:ext uri="{FF2B5EF4-FFF2-40B4-BE49-F238E27FC236}">
              <a16:creationId xmlns:a16="http://schemas.microsoft.com/office/drawing/2014/main" id="{9817BBE0-DC0A-40F7-896C-2C143718E3A3}"/>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769" name="【庁舎】&#10;有形固定資産減価償却率平均値テキスト">
          <a:extLst>
            <a:ext uri="{FF2B5EF4-FFF2-40B4-BE49-F238E27FC236}">
              <a16:creationId xmlns:a16="http://schemas.microsoft.com/office/drawing/2014/main" id="{C26CEF56-0E95-4AA1-9376-2E0230FC95E1}"/>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770" name="フローチャート: 判断 769">
          <a:extLst>
            <a:ext uri="{FF2B5EF4-FFF2-40B4-BE49-F238E27FC236}">
              <a16:creationId xmlns:a16="http://schemas.microsoft.com/office/drawing/2014/main" id="{F6628839-3C49-4279-BEC2-48479A601AF7}"/>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771" name="フローチャート: 判断 770">
          <a:extLst>
            <a:ext uri="{FF2B5EF4-FFF2-40B4-BE49-F238E27FC236}">
              <a16:creationId xmlns:a16="http://schemas.microsoft.com/office/drawing/2014/main" id="{72243274-CEB1-4E66-A762-3A5C5FF8C549}"/>
            </a:ext>
          </a:extLst>
        </xdr:cNvPr>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72" name="フローチャート: 判断 771">
          <a:extLst>
            <a:ext uri="{FF2B5EF4-FFF2-40B4-BE49-F238E27FC236}">
              <a16:creationId xmlns:a16="http://schemas.microsoft.com/office/drawing/2014/main" id="{0972AB1D-0280-4675-9476-E4FB28326B01}"/>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73" name="フローチャート: 判断 772">
          <a:extLst>
            <a:ext uri="{FF2B5EF4-FFF2-40B4-BE49-F238E27FC236}">
              <a16:creationId xmlns:a16="http://schemas.microsoft.com/office/drawing/2014/main" id="{0B0E27EA-6B19-455C-9CC0-C0983ED18DDA}"/>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774" name="フローチャート: 判断 773">
          <a:extLst>
            <a:ext uri="{FF2B5EF4-FFF2-40B4-BE49-F238E27FC236}">
              <a16:creationId xmlns:a16="http://schemas.microsoft.com/office/drawing/2014/main" id="{3982EDF7-DDB0-4063-A6F2-0809516C1780}"/>
            </a:ext>
          </a:extLst>
        </xdr:cNvPr>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ED611EFA-A7A6-48E1-80CD-C3DA163CF57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B1045A5D-176D-42CD-BAA1-2592B22EE8C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DAE76471-5880-4B6A-9CE4-C4F3572768C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E8C52F7A-C5D6-45C8-9F32-D9E428EAC6B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261B39B0-2E2E-4150-B519-60201273CF5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xdr:rowOff>
    </xdr:from>
    <xdr:to>
      <xdr:col>85</xdr:col>
      <xdr:colOff>177800</xdr:colOff>
      <xdr:row>104</xdr:row>
      <xdr:rowOff>117202</xdr:rowOff>
    </xdr:to>
    <xdr:sp macro="" textlink="">
      <xdr:nvSpPr>
        <xdr:cNvPr id="780" name="楕円 779">
          <a:extLst>
            <a:ext uri="{FF2B5EF4-FFF2-40B4-BE49-F238E27FC236}">
              <a16:creationId xmlns:a16="http://schemas.microsoft.com/office/drawing/2014/main" id="{299D2EDE-9EA2-469D-9D12-73BA5D050468}"/>
            </a:ext>
          </a:extLst>
        </xdr:cNvPr>
        <xdr:cNvSpPr/>
      </xdr:nvSpPr>
      <xdr:spPr>
        <a:xfrm>
          <a:off x="162687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165479</xdr:rowOff>
    </xdr:from>
    <xdr:ext cx="405111" cy="259045"/>
    <xdr:sp macro="" textlink="">
      <xdr:nvSpPr>
        <xdr:cNvPr id="781" name="【庁舎】&#10;有形固定資産減価償却率該当値テキスト">
          <a:extLst>
            <a:ext uri="{FF2B5EF4-FFF2-40B4-BE49-F238E27FC236}">
              <a16:creationId xmlns:a16="http://schemas.microsoft.com/office/drawing/2014/main" id="{E3EFC816-5E29-40D0-847E-B914AE7A8AA1}"/>
            </a:ext>
          </a:extLst>
        </xdr:cNvPr>
        <xdr:cNvSpPr txBox="1"/>
      </xdr:nvSpPr>
      <xdr:spPr>
        <a:xfrm>
          <a:off x="16357600" y="1782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167458</xdr:rowOff>
    </xdr:from>
    <xdr:to>
      <xdr:col>81</xdr:col>
      <xdr:colOff>101600</xdr:colOff>
      <xdr:row>104</xdr:row>
      <xdr:rowOff>97608</xdr:rowOff>
    </xdr:to>
    <xdr:sp macro="" textlink="">
      <xdr:nvSpPr>
        <xdr:cNvPr id="782" name="楕円 781">
          <a:extLst>
            <a:ext uri="{FF2B5EF4-FFF2-40B4-BE49-F238E27FC236}">
              <a16:creationId xmlns:a16="http://schemas.microsoft.com/office/drawing/2014/main" id="{9A7A9079-9666-4DC0-903A-5BCF7F1253C4}"/>
            </a:ext>
          </a:extLst>
        </xdr:cNvPr>
        <xdr:cNvSpPr/>
      </xdr:nvSpPr>
      <xdr:spPr>
        <a:xfrm>
          <a:off x="15430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46808</xdr:rowOff>
    </xdr:from>
    <xdr:to>
      <xdr:col>85</xdr:col>
      <xdr:colOff>127000</xdr:colOff>
      <xdr:row>104</xdr:row>
      <xdr:rowOff>66402</xdr:rowOff>
    </xdr:to>
    <xdr:cxnSp macro="">
      <xdr:nvCxnSpPr>
        <xdr:cNvPr id="783" name="直線コネクタ 782">
          <a:extLst>
            <a:ext uri="{FF2B5EF4-FFF2-40B4-BE49-F238E27FC236}">
              <a16:creationId xmlns:a16="http://schemas.microsoft.com/office/drawing/2014/main" id="{39A116A0-183D-401E-87C8-48879D577B16}"/>
            </a:ext>
          </a:extLst>
        </xdr:cNvPr>
        <xdr:cNvCxnSpPr/>
      </xdr:nvCxnSpPr>
      <xdr:spPr>
        <a:xfrm>
          <a:off x="15481300" y="17877608"/>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784" name="楕円 783">
          <a:extLst>
            <a:ext uri="{FF2B5EF4-FFF2-40B4-BE49-F238E27FC236}">
              <a16:creationId xmlns:a16="http://schemas.microsoft.com/office/drawing/2014/main" id="{E8EA8825-AFAD-4DA4-B797-9B05751362BA}"/>
            </a:ext>
          </a:extLst>
        </xdr:cNvPr>
        <xdr:cNvSpPr/>
      </xdr:nvSpPr>
      <xdr:spPr>
        <a:xfrm>
          <a:off x="14541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19050</xdr:rowOff>
    </xdr:from>
    <xdr:to>
      <xdr:col>81</xdr:col>
      <xdr:colOff>50800</xdr:colOff>
      <xdr:row>104</xdr:row>
      <xdr:rowOff>46808</xdr:rowOff>
    </xdr:to>
    <xdr:cxnSp macro="">
      <xdr:nvCxnSpPr>
        <xdr:cNvPr id="785" name="直線コネクタ 784">
          <a:extLst>
            <a:ext uri="{FF2B5EF4-FFF2-40B4-BE49-F238E27FC236}">
              <a16:creationId xmlns:a16="http://schemas.microsoft.com/office/drawing/2014/main" id="{EA555557-844C-411B-AA20-9BA480610E84}"/>
            </a:ext>
          </a:extLst>
        </xdr:cNvPr>
        <xdr:cNvCxnSpPr/>
      </xdr:nvCxnSpPr>
      <xdr:spPr>
        <a:xfrm>
          <a:off x="14592300" y="1784985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113574</xdr:rowOff>
    </xdr:from>
    <xdr:to>
      <xdr:col>72</xdr:col>
      <xdr:colOff>38100</xdr:colOff>
      <xdr:row>104</xdr:row>
      <xdr:rowOff>43724</xdr:rowOff>
    </xdr:to>
    <xdr:sp macro="" textlink="">
      <xdr:nvSpPr>
        <xdr:cNvPr id="786" name="楕円 785">
          <a:extLst>
            <a:ext uri="{FF2B5EF4-FFF2-40B4-BE49-F238E27FC236}">
              <a16:creationId xmlns:a16="http://schemas.microsoft.com/office/drawing/2014/main" id="{E81A9603-5383-46B3-8128-83EC23BB18AA}"/>
            </a:ext>
          </a:extLst>
        </xdr:cNvPr>
        <xdr:cNvSpPr/>
      </xdr:nvSpPr>
      <xdr:spPr>
        <a:xfrm>
          <a:off x="13652500"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164374</xdr:rowOff>
    </xdr:from>
    <xdr:to>
      <xdr:col>76</xdr:col>
      <xdr:colOff>114300</xdr:colOff>
      <xdr:row>104</xdr:row>
      <xdr:rowOff>19050</xdr:rowOff>
    </xdr:to>
    <xdr:cxnSp macro="">
      <xdr:nvCxnSpPr>
        <xdr:cNvPr id="787" name="直線コネクタ 786">
          <a:extLst>
            <a:ext uri="{FF2B5EF4-FFF2-40B4-BE49-F238E27FC236}">
              <a16:creationId xmlns:a16="http://schemas.microsoft.com/office/drawing/2014/main" id="{FC5D52CE-A6F9-47FE-916C-D6B0BFB0D19F}"/>
            </a:ext>
          </a:extLst>
        </xdr:cNvPr>
        <xdr:cNvCxnSpPr/>
      </xdr:nvCxnSpPr>
      <xdr:spPr>
        <a:xfrm>
          <a:off x="13703300" y="1782372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87449</xdr:rowOff>
    </xdr:from>
    <xdr:to>
      <xdr:col>67</xdr:col>
      <xdr:colOff>101600</xdr:colOff>
      <xdr:row>104</xdr:row>
      <xdr:rowOff>17599</xdr:rowOff>
    </xdr:to>
    <xdr:sp macro="" textlink="">
      <xdr:nvSpPr>
        <xdr:cNvPr id="788" name="楕円 787">
          <a:extLst>
            <a:ext uri="{FF2B5EF4-FFF2-40B4-BE49-F238E27FC236}">
              <a16:creationId xmlns:a16="http://schemas.microsoft.com/office/drawing/2014/main" id="{A4D69869-84EF-4674-B7EF-E5063AD690AD}"/>
            </a:ext>
          </a:extLst>
        </xdr:cNvPr>
        <xdr:cNvSpPr/>
      </xdr:nvSpPr>
      <xdr:spPr>
        <a:xfrm>
          <a:off x="12763500" y="1774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138249</xdr:rowOff>
    </xdr:from>
    <xdr:to>
      <xdr:col>71</xdr:col>
      <xdr:colOff>177800</xdr:colOff>
      <xdr:row>103</xdr:row>
      <xdr:rowOff>164374</xdr:rowOff>
    </xdr:to>
    <xdr:cxnSp macro="">
      <xdr:nvCxnSpPr>
        <xdr:cNvPr id="789" name="直線コネクタ 788">
          <a:extLst>
            <a:ext uri="{FF2B5EF4-FFF2-40B4-BE49-F238E27FC236}">
              <a16:creationId xmlns:a16="http://schemas.microsoft.com/office/drawing/2014/main" id="{E3D4087A-4BF4-4BDE-BFD8-4B8BCBE3AC2E}"/>
            </a:ext>
          </a:extLst>
        </xdr:cNvPr>
        <xdr:cNvCxnSpPr/>
      </xdr:nvCxnSpPr>
      <xdr:spPr>
        <a:xfrm>
          <a:off x="12814300" y="1779759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790" name="n_1aveValue【庁舎】&#10;有形固定資産減価償却率">
          <a:extLst>
            <a:ext uri="{FF2B5EF4-FFF2-40B4-BE49-F238E27FC236}">
              <a16:creationId xmlns:a16="http://schemas.microsoft.com/office/drawing/2014/main" id="{FC4D9EC6-4C70-4649-984D-DFE5AF888E9A}"/>
            </a:ext>
          </a:extLst>
        </xdr:cNvPr>
        <xdr:cNvSpPr txBox="1"/>
      </xdr:nvSpPr>
      <xdr:spPr>
        <a:xfrm>
          <a:off x="15266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791" name="n_2aveValue【庁舎】&#10;有形固定資産減価償却率">
          <a:extLst>
            <a:ext uri="{FF2B5EF4-FFF2-40B4-BE49-F238E27FC236}">
              <a16:creationId xmlns:a16="http://schemas.microsoft.com/office/drawing/2014/main" id="{3F6DD013-E712-4D3A-974F-4934A1105264}"/>
            </a:ext>
          </a:extLst>
        </xdr:cNvPr>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792" name="n_3aveValue【庁舎】&#10;有形固定資産減価償却率">
          <a:extLst>
            <a:ext uri="{FF2B5EF4-FFF2-40B4-BE49-F238E27FC236}">
              <a16:creationId xmlns:a16="http://schemas.microsoft.com/office/drawing/2014/main" id="{AC7D7573-56AA-4646-B175-9B149D0D42E6}"/>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88735</xdr:rowOff>
    </xdr:from>
    <xdr:ext cx="405111" cy="259045"/>
    <xdr:sp macro="" textlink="">
      <xdr:nvSpPr>
        <xdr:cNvPr id="793" name="n_4aveValue【庁舎】&#10;有形固定資産減価償却率">
          <a:extLst>
            <a:ext uri="{FF2B5EF4-FFF2-40B4-BE49-F238E27FC236}">
              <a16:creationId xmlns:a16="http://schemas.microsoft.com/office/drawing/2014/main" id="{02719FC9-C123-42CC-9683-6E79B06836BB}"/>
            </a:ext>
          </a:extLst>
        </xdr:cNvPr>
        <xdr:cNvSpPr txBox="1"/>
      </xdr:nvSpPr>
      <xdr:spPr>
        <a:xfrm>
          <a:off x="12611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88735</xdr:rowOff>
    </xdr:from>
    <xdr:ext cx="405111" cy="259045"/>
    <xdr:sp macro="" textlink="">
      <xdr:nvSpPr>
        <xdr:cNvPr id="794" name="n_1mainValue【庁舎】&#10;有形固定資産減価償却率">
          <a:extLst>
            <a:ext uri="{FF2B5EF4-FFF2-40B4-BE49-F238E27FC236}">
              <a16:creationId xmlns:a16="http://schemas.microsoft.com/office/drawing/2014/main" id="{ECBC8F97-DA98-4135-B889-AB325F637FB7}"/>
            </a:ext>
          </a:extLst>
        </xdr:cNvPr>
        <xdr:cNvSpPr txBox="1"/>
      </xdr:nvSpPr>
      <xdr:spPr>
        <a:xfrm>
          <a:off x="15266044"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86377</xdr:rowOff>
    </xdr:from>
    <xdr:ext cx="405111" cy="259045"/>
    <xdr:sp macro="" textlink="">
      <xdr:nvSpPr>
        <xdr:cNvPr id="795" name="n_2mainValue【庁舎】&#10;有形固定資産減価償却率">
          <a:extLst>
            <a:ext uri="{FF2B5EF4-FFF2-40B4-BE49-F238E27FC236}">
              <a16:creationId xmlns:a16="http://schemas.microsoft.com/office/drawing/2014/main" id="{A65ECFD4-FC7A-4FEC-AACC-F64898BAB890}"/>
            </a:ext>
          </a:extLst>
        </xdr:cNvPr>
        <xdr:cNvSpPr txBox="1"/>
      </xdr:nvSpPr>
      <xdr:spPr>
        <a:xfrm>
          <a:off x="14389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60251</xdr:rowOff>
    </xdr:from>
    <xdr:ext cx="405111" cy="259045"/>
    <xdr:sp macro="" textlink="">
      <xdr:nvSpPr>
        <xdr:cNvPr id="796" name="n_3mainValue【庁舎】&#10;有形固定資産減価償却率">
          <a:extLst>
            <a:ext uri="{FF2B5EF4-FFF2-40B4-BE49-F238E27FC236}">
              <a16:creationId xmlns:a16="http://schemas.microsoft.com/office/drawing/2014/main" id="{C2EBBB8C-E2BB-4352-9AFF-D2DB77A9C49A}"/>
            </a:ext>
          </a:extLst>
        </xdr:cNvPr>
        <xdr:cNvSpPr txBox="1"/>
      </xdr:nvSpPr>
      <xdr:spPr>
        <a:xfrm>
          <a:off x="13500744" y="1754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34126</xdr:rowOff>
    </xdr:from>
    <xdr:ext cx="405111" cy="259045"/>
    <xdr:sp macro="" textlink="">
      <xdr:nvSpPr>
        <xdr:cNvPr id="797" name="n_4mainValue【庁舎】&#10;有形固定資産減価償却率">
          <a:extLst>
            <a:ext uri="{FF2B5EF4-FFF2-40B4-BE49-F238E27FC236}">
              <a16:creationId xmlns:a16="http://schemas.microsoft.com/office/drawing/2014/main" id="{73AB5D8F-3464-4689-B6E3-643248987547}"/>
            </a:ext>
          </a:extLst>
        </xdr:cNvPr>
        <xdr:cNvSpPr txBox="1"/>
      </xdr:nvSpPr>
      <xdr:spPr>
        <a:xfrm>
          <a:off x="126117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5F418C78-B7A1-4691-90B7-55B16AAEB19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71114151-7FCF-4A6D-9260-6970190BCA4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E4164FC4-96C6-4D79-8ED7-FDDE9FB5715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1422C401-83E4-44B3-A8D6-9D246DBCAF2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5039B5B6-07D0-4AA9-94EB-B3E08422C44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615B9EAC-399F-4E42-AFA7-6E9645D6239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70D2C1B4-CEB9-4A6A-AEF6-4E7CD7FDB59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2DB66B1A-CB37-4C9E-918A-87E4F64A08A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127EA35F-C411-448C-842A-B53304A2EBD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6B47E7E9-F5C9-45C1-80EB-F424F7B493D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4D1089E2-2493-4615-9E18-0655B0F489A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86D5310B-D0D5-46E3-8EE0-BF96BB50008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E26A0A7F-A4E7-4165-93E9-382F6E4942A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5650A478-25AD-4AEE-A670-1CC809F6ED1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83D7714D-7A14-46FE-BCF2-32D97D05234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8B41F0D7-D872-4E7E-A72B-D8F7A8BBAF21}"/>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4FDDA343-12D8-4F9D-A612-3395A3EBAC8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B3E248D3-50FA-4F54-9403-AEA9D3A8BCCA}"/>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0F4E2D1D-4057-4E2F-8F5B-1D61F44524A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3B977200-508C-4B80-B1DB-AC3D14E854D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a:extLst>
            <a:ext uri="{FF2B5EF4-FFF2-40B4-BE49-F238E27FC236}">
              <a16:creationId xmlns:a16="http://schemas.microsoft.com/office/drawing/2014/main" id="{DA0750BD-CD18-46E8-B305-C881E49FA9F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819" name="直線コネクタ 818">
          <a:extLst>
            <a:ext uri="{FF2B5EF4-FFF2-40B4-BE49-F238E27FC236}">
              <a16:creationId xmlns:a16="http://schemas.microsoft.com/office/drawing/2014/main" id="{B474B7D6-33DF-44A1-B20E-8CFC0B3A2C36}"/>
            </a:ext>
          </a:extLst>
        </xdr:cNvPr>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820" name="【庁舎】&#10;一人当たり面積最小値テキスト">
          <a:extLst>
            <a:ext uri="{FF2B5EF4-FFF2-40B4-BE49-F238E27FC236}">
              <a16:creationId xmlns:a16="http://schemas.microsoft.com/office/drawing/2014/main" id="{C16FA6F7-67D0-4B95-8755-EE7E1E6E9261}"/>
            </a:ext>
          </a:extLst>
        </xdr:cNvPr>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821" name="直線コネクタ 820">
          <a:extLst>
            <a:ext uri="{FF2B5EF4-FFF2-40B4-BE49-F238E27FC236}">
              <a16:creationId xmlns:a16="http://schemas.microsoft.com/office/drawing/2014/main" id="{E8025D67-262D-4DB3-9B74-1AD14D8F5B03}"/>
            </a:ext>
          </a:extLst>
        </xdr:cNvPr>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822" name="【庁舎】&#10;一人当たり面積最大値テキスト">
          <a:extLst>
            <a:ext uri="{FF2B5EF4-FFF2-40B4-BE49-F238E27FC236}">
              <a16:creationId xmlns:a16="http://schemas.microsoft.com/office/drawing/2014/main" id="{3A35C758-DDD7-42B5-A155-4EFD0B2EA354}"/>
            </a:ext>
          </a:extLst>
        </xdr:cNvPr>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823" name="直線コネクタ 822">
          <a:extLst>
            <a:ext uri="{FF2B5EF4-FFF2-40B4-BE49-F238E27FC236}">
              <a16:creationId xmlns:a16="http://schemas.microsoft.com/office/drawing/2014/main" id="{C19AFC01-35B3-483C-8C20-F71C68FB03C5}"/>
            </a:ext>
          </a:extLst>
        </xdr:cNvPr>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170705</xdr:rowOff>
    </xdr:from>
    <xdr:ext cx="469744" cy="259045"/>
    <xdr:sp macro="" textlink="">
      <xdr:nvSpPr>
        <xdr:cNvPr id="824" name="【庁舎】&#10;一人当たり面積平均値テキスト">
          <a:extLst>
            <a:ext uri="{FF2B5EF4-FFF2-40B4-BE49-F238E27FC236}">
              <a16:creationId xmlns:a16="http://schemas.microsoft.com/office/drawing/2014/main" id="{489BE242-F552-4198-9FC7-B06BDFCD69C2}"/>
            </a:ext>
          </a:extLst>
        </xdr:cNvPr>
        <xdr:cNvSpPr txBox="1"/>
      </xdr:nvSpPr>
      <xdr:spPr>
        <a:xfrm>
          <a:off x="22199600" y="18172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825" name="フローチャート: 判断 824">
          <a:extLst>
            <a:ext uri="{FF2B5EF4-FFF2-40B4-BE49-F238E27FC236}">
              <a16:creationId xmlns:a16="http://schemas.microsoft.com/office/drawing/2014/main" id="{14E0571A-D7BC-4238-B69A-A89E2C6BD1A8}"/>
            </a:ext>
          </a:extLst>
        </xdr:cNvPr>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826" name="フローチャート: 判断 825">
          <a:extLst>
            <a:ext uri="{FF2B5EF4-FFF2-40B4-BE49-F238E27FC236}">
              <a16:creationId xmlns:a16="http://schemas.microsoft.com/office/drawing/2014/main" id="{F3885CB3-F8B6-460A-B8E1-6BDA903D9AFE}"/>
            </a:ext>
          </a:extLst>
        </xdr:cNvPr>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827" name="フローチャート: 判断 826">
          <a:extLst>
            <a:ext uri="{FF2B5EF4-FFF2-40B4-BE49-F238E27FC236}">
              <a16:creationId xmlns:a16="http://schemas.microsoft.com/office/drawing/2014/main" id="{52E3EA12-4778-4336-8895-4D87130607BE}"/>
            </a:ext>
          </a:extLst>
        </xdr:cNvPr>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828" name="フローチャート: 判断 827">
          <a:extLst>
            <a:ext uri="{FF2B5EF4-FFF2-40B4-BE49-F238E27FC236}">
              <a16:creationId xmlns:a16="http://schemas.microsoft.com/office/drawing/2014/main" id="{A4D4CF4E-F30A-4234-BFCA-EACA6DE18D34}"/>
            </a:ext>
          </a:extLst>
        </xdr:cNvPr>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829" name="フローチャート: 判断 828">
          <a:extLst>
            <a:ext uri="{FF2B5EF4-FFF2-40B4-BE49-F238E27FC236}">
              <a16:creationId xmlns:a16="http://schemas.microsoft.com/office/drawing/2014/main" id="{1AF213DB-013F-4660-B286-EEE0B8611B3A}"/>
            </a:ext>
          </a:extLst>
        </xdr:cNvPr>
        <xdr:cNvSpPr/>
      </xdr:nvSpPr>
      <xdr:spPr>
        <a:xfrm>
          <a:off x="18605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4FF20239-D980-420C-8865-4D5FBDC2CD7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2A037211-1D53-4198-B822-C9DB9D2576B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44988318-78B1-4A72-B63A-098BBE574A9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F64C90B2-3BBC-4CC3-BF79-10213787340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DF05314F-93E4-49A5-A951-75A10E430D2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130099</xdr:rowOff>
    </xdr:from>
    <xdr:to>
      <xdr:col>116</xdr:col>
      <xdr:colOff>114300</xdr:colOff>
      <xdr:row>104</xdr:row>
      <xdr:rowOff>60249</xdr:rowOff>
    </xdr:to>
    <xdr:sp macro="" textlink="">
      <xdr:nvSpPr>
        <xdr:cNvPr id="835" name="楕円 834">
          <a:extLst>
            <a:ext uri="{FF2B5EF4-FFF2-40B4-BE49-F238E27FC236}">
              <a16:creationId xmlns:a16="http://schemas.microsoft.com/office/drawing/2014/main" id="{BB3FC3F7-262F-42A6-AB2C-67E3B57CED6F}"/>
            </a:ext>
          </a:extLst>
        </xdr:cNvPr>
        <xdr:cNvSpPr/>
      </xdr:nvSpPr>
      <xdr:spPr>
        <a:xfrm>
          <a:off x="22110700" y="1778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152976</xdr:rowOff>
    </xdr:from>
    <xdr:ext cx="469744" cy="259045"/>
    <xdr:sp macro="" textlink="">
      <xdr:nvSpPr>
        <xdr:cNvPr id="836" name="【庁舎】&#10;一人当たり面積該当値テキスト">
          <a:extLst>
            <a:ext uri="{FF2B5EF4-FFF2-40B4-BE49-F238E27FC236}">
              <a16:creationId xmlns:a16="http://schemas.microsoft.com/office/drawing/2014/main" id="{50CB1BC0-6143-434B-9F18-3DC2B65230EB}"/>
            </a:ext>
          </a:extLst>
        </xdr:cNvPr>
        <xdr:cNvSpPr txBox="1"/>
      </xdr:nvSpPr>
      <xdr:spPr>
        <a:xfrm>
          <a:off x="22199600" y="1764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159817</xdr:rowOff>
    </xdr:from>
    <xdr:to>
      <xdr:col>112</xdr:col>
      <xdr:colOff>38100</xdr:colOff>
      <xdr:row>104</xdr:row>
      <xdr:rowOff>89967</xdr:rowOff>
    </xdr:to>
    <xdr:sp macro="" textlink="">
      <xdr:nvSpPr>
        <xdr:cNvPr id="837" name="楕円 836">
          <a:extLst>
            <a:ext uri="{FF2B5EF4-FFF2-40B4-BE49-F238E27FC236}">
              <a16:creationId xmlns:a16="http://schemas.microsoft.com/office/drawing/2014/main" id="{2E43CF9A-597B-4E54-BEC1-D17B7839F659}"/>
            </a:ext>
          </a:extLst>
        </xdr:cNvPr>
        <xdr:cNvSpPr/>
      </xdr:nvSpPr>
      <xdr:spPr>
        <a:xfrm>
          <a:off x="21272500" y="1781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9449</xdr:rowOff>
    </xdr:from>
    <xdr:to>
      <xdr:col>116</xdr:col>
      <xdr:colOff>63500</xdr:colOff>
      <xdr:row>104</xdr:row>
      <xdr:rowOff>39167</xdr:rowOff>
    </xdr:to>
    <xdr:cxnSp macro="">
      <xdr:nvCxnSpPr>
        <xdr:cNvPr id="838" name="直線コネクタ 837">
          <a:extLst>
            <a:ext uri="{FF2B5EF4-FFF2-40B4-BE49-F238E27FC236}">
              <a16:creationId xmlns:a16="http://schemas.microsoft.com/office/drawing/2014/main" id="{23E2DE15-37DC-4C6B-BA2D-88467962BD25}"/>
            </a:ext>
          </a:extLst>
        </xdr:cNvPr>
        <xdr:cNvCxnSpPr/>
      </xdr:nvCxnSpPr>
      <xdr:spPr>
        <a:xfrm flipV="1">
          <a:off x="21323300" y="17840249"/>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13055</xdr:rowOff>
    </xdr:from>
    <xdr:to>
      <xdr:col>107</xdr:col>
      <xdr:colOff>101600</xdr:colOff>
      <xdr:row>104</xdr:row>
      <xdr:rowOff>114655</xdr:rowOff>
    </xdr:to>
    <xdr:sp macro="" textlink="">
      <xdr:nvSpPr>
        <xdr:cNvPr id="839" name="楕円 838">
          <a:extLst>
            <a:ext uri="{FF2B5EF4-FFF2-40B4-BE49-F238E27FC236}">
              <a16:creationId xmlns:a16="http://schemas.microsoft.com/office/drawing/2014/main" id="{6DD23849-0C7D-434D-BD36-2B3FB6FEBECF}"/>
            </a:ext>
          </a:extLst>
        </xdr:cNvPr>
        <xdr:cNvSpPr/>
      </xdr:nvSpPr>
      <xdr:spPr>
        <a:xfrm>
          <a:off x="20383500" y="178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39167</xdr:rowOff>
    </xdr:from>
    <xdr:to>
      <xdr:col>111</xdr:col>
      <xdr:colOff>177800</xdr:colOff>
      <xdr:row>104</xdr:row>
      <xdr:rowOff>63855</xdr:rowOff>
    </xdr:to>
    <xdr:cxnSp macro="">
      <xdr:nvCxnSpPr>
        <xdr:cNvPr id="840" name="直線コネクタ 839">
          <a:extLst>
            <a:ext uri="{FF2B5EF4-FFF2-40B4-BE49-F238E27FC236}">
              <a16:creationId xmlns:a16="http://schemas.microsoft.com/office/drawing/2014/main" id="{6538CCB8-D48E-4963-BD7C-B4336CD9E19C}"/>
            </a:ext>
          </a:extLst>
        </xdr:cNvPr>
        <xdr:cNvCxnSpPr/>
      </xdr:nvCxnSpPr>
      <xdr:spPr>
        <a:xfrm flipV="1">
          <a:off x="20434300" y="17869967"/>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29514</xdr:rowOff>
    </xdr:from>
    <xdr:to>
      <xdr:col>102</xdr:col>
      <xdr:colOff>165100</xdr:colOff>
      <xdr:row>104</xdr:row>
      <xdr:rowOff>131114</xdr:rowOff>
    </xdr:to>
    <xdr:sp macro="" textlink="">
      <xdr:nvSpPr>
        <xdr:cNvPr id="841" name="楕円 840">
          <a:extLst>
            <a:ext uri="{FF2B5EF4-FFF2-40B4-BE49-F238E27FC236}">
              <a16:creationId xmlns:a16="http://schemas.microsoft.com/office/drawing/2014/main" id="{234060DC-00AD-4D23-8F3C-0A1F1447161C}"/>
            </a:ext>
          </a:extLst>
        </xdr:cNvPr>
        <xdr:cNvSpPr/>
      </xdr:nvSpPr>
      <xdr:spPr>
        <a:xfrm>
          <a:off x="19494500" y="1786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63855</xdr:rowOff>
    </xdr:from>
    <xdr:to>
      <xdr:col>107</xdr:col>
      <xdr:colOff>50800</xdr:colOff>
      <xdr:row>104</xdr:row>
      <xdr:rowOff>80314</xdr:rowOff>
    </xdr:to>
    <xdr:cxnSp macro="">
      <xdr:nvCxnSpPr>
        <xdr:cNvPr id="842" name="直線コネクタ 841">
          <a:extLst>
            <a:ext uri="{FF2B5EF4-FFF2-40B4-BE49-F238E27FC236}">
              <a16:creationId xmlns:a16="http://schemas.microsoft.com/office/drawing/2014/main" id="{6AFB882A-56A6-4687-BCEB-251C9465B5B4}"/>
            </a:ext>
          </a:extLst>
        </xdr:cNvPr>
        <xdr:cNvCxnSpPr/>
      </xdr:nvCxnSpPr>
      <xdr:spPr>
        <a:xfrm flipV="1">
          <a:off x="19545300" y="17894655"/>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45517</xdr:rowOff>
    </xdr:from>
    <xdr:to>
      <xdr:col>98</xdr:col>
      <xdr:colOff>38100</xdr:colOff>
      <xdr:row>104</xdr:row>
      <xdr:rowOff>147117</xdr:rowOff>
    </xdr:to>
    <xdr:sp macro="" textlink="">
      <xdr:nvSpPr>
        <xdr:cNvPr id="843" name="楕円 842">
          <a:extLst>
            <a:ext uri="{FF2B5EF4-FFF2-40B4-BE49-F238E27FC236}">
              <a16:creationId xmlns:a16="http://schemas.microsoft.com/office/drawing/2014/main" id="{C3D504D9-B666-4102-8EE1-B0FA1D8FE085}"/>
            </a:ext>
          </a:extLst>
        </xdr:cNvPr>
        <xdr:cNvSpPr/>
      </xdr:nvSpPr>
      <xdr:spPr>
        <a:xfrm>
          <a:off x="18605500" y="1787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80314</xdr:rowOff>
    </xdr:from>
    <xdr:to>
      <xdr:col>102</xdr:col>
      <xdr:colOff>114300</xdr:colOff>
      <xdr:row>104</xdr:row>
      <xdr:rowOff>96317</xdr:rowOff>
    </xdr:to>
    <xdr:cxnSp macro="">
      <xdr:nvCxnSpPr>
        <xdr:cNvPr id="844" name="直線コネクタ 843">
          <a:extLst>
            <a:ext uri="{FF2B5EF4-FFF2-40B4-BE49-F238E27FC236}">
              <a16:creationId xmlns:a16="http://schemas.microsoft.com/office/drawing/2014/main" id="{05D41367-376C-43C9-A38A-79201DE234A8}"/>
            </a:ext>
          </a:extLst>
        </xdr:cNvPr>
        <xdr:cNvCxnSpPr/>
      </xdr:nvCxnSpPr>
      <xdr:spPr>
        <a:xfrm flipV="1">
          <a:off x="18656300" y="17911114"/>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127271</xdr:rowOff>
    </xdr:from>
    <xdr:ext cx="469744" cy="259045"/>
    <xdr:sp macro="" textlink="">
      <xdr:nvSpPr>
        <xdr:cNvPr id="845" name="n_1aveValue【庁舎】&#10;一人当たり面積">
          <a:extLst>
            <a:ext uri="{FF2B5EF4-FFF2-40B4-BE49-F238E27FC236}">
              <a16:creationId xmlns:a16="http://schemas.microsoft.com/office/drawing/2014/main" id="{C330AD42-778C-4A0E-8EC7-F8AE69ED0348}"/>
            </a:ext>
          </a:extLst>
        </xdr:cNvPr>
        <xdr:cNvSpPr txBox="1"/>
      </xdr:nvSpPr>
      <xdr:spPr>
        <a:xfrm>
          <a:off x="210757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149217</xdr:rowOff>
    </xdr:from>
    <xdr:ext cx="469744" cy="259045"/>
    <xdr:sp macro="" textlink="">
      <xdr:nvSpPr>
        <xdr:cNvPr id="846" name="n_2aveValue【庁舎】&#10;一人当たり面積">
          <a:extLst>
            <a:ext uri="{FF2B5EF4-FFF2-40B4-BE49-F238E27FC236}">
              <a16:creationId xmlns:a16="http://schemas.microsoft.com/office/drawing/2014/main" id="{B4934E6D-4165-4D22-B1BE-9B75D51A84A9}"/>
            </a:ext>
          </a:extLst>
        </xdr:cNvPr>
        <xdr:cNvSpPr txBox="1"/>
      </xdr:nvSpPr>
      <xdr:spPr>
        <a:xfrm>
          <a:off x="20199427" y="183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159275</xdr:rowOff>
    </xdr:from>
    <xdr:ext cx="469744" cy="259045"/>
    <xdr:sp macro="" textlink="">
      <xdr:nvSpPr>
        <xdr:cNvPr id="847" name="n_3aveValue【庁舎】&#10;一人当たり面積">
          <a:extLst>
            <a:ext uri="{FF2B5EF4-FFF2-40B4-BE49-F238E27FC236}">
              <a16:creationId xmlns:a16="http://schemas.microsoft.com/office/drawing/2014/main" id="{F3260FE5-262C-44AE-9784-615ACD6E827C}"/>
            </a:ext>
          </a:extLst>
        </xdr:cNvPr>
        <xdr:cNvSpPr txBox="1"/>
      </xdr:nvSpPr>
      <xdr:spPr>
        <a:xfrm>
          <a:off x="19310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141445</xdr:rowOff>
    </xdr:from>
    <xdr:ext cx="469744" cy="259045"/>
    <xdr:sp macro="" textlink="">
      <xdr:nvSpPr>
        <xdr:cNvPr id="848" name="n_4aveValue【庁舎】&#10;一人当たり面積">
          <a:extLst>
            <a:ext uri="{FF2B5EF4-FFF2-40B4-BE49-F238E27FC236}">
              <a16:creationId xmlns:a16="http://schemas.microsoft.com/office/drawing/2014/main" id="{40CA516C-14DB-4D12-9875-6DA0293804C3}"/>
            </a:ext>
          </a:extLst>
        </xdr:cNvPr>
        <xdr:cNvSpPr txBox="1"/>
      </xdr:nvSpPr>
      <xdr:spPr>
        <a:xfrm>
          <a:off x="18421427" y="1831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106494</xdr:rowOff>
    </xdr:from>
    <xdr:ext cx="469744" cy="259045"/>
    <xdr:sp macro="" textlink="">
      <xdr:nvSpPr>
        <xdr:cNvPr id="849" name="n_1mainValue【庁舎】&#10;一人当たり面積">
          <a:extLst>
            <a:ext uri="{FF2B5EF4-FFF2-40B4-BE49-F238E27FC236}">
              <a16:creationId xmlns:a16="http://schemas.microsoft.com/office/drawing/2014/main" id="{3CA4C9EB-EE6D-4C1F-A0FB-28A61A07FE41}"/>
            </a:ext>
          </a:extLst>
        </xdr:cNvPr>
        <xdr:cNvSpPr txBox="1"/>
      </xdr:nvSpPr>
      <xdr:spPr>
        <a:xfrm>
          <a:off x="21075727" y="1759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131182</xdr:rowOff>
    </xdr:from>
    <xdr:ext cx="469744" cy="259045"/>
    <xdr:sp macro="" textlink="">
      <xdr:nvSpPr>
        <xdr:cNvPr id="850" name="n_2mainValue【庁舎】&#10;一人当たり面積">
          <a:extLst>
            <a:ext uri="{FF2B5EF4-FFF2-40B4-BE49-F238E27FC236}">
              <a16:creationId xmlns:a16="http://schemas.microsoft.com/office/drawing/2014/main" id="{ECC9BB8B-974E-4B26-A04F-C50412CC84B4}"/>
            </a:ext>
          </a:extLst>
        </xdr:cNvPr>
        <xdr:cNvSpPr txBox="1"/>
      </xdr:nvSpPr>
      <xdr:spPr>
        <a:xfrm>
          <a:off x="20199427" y="1761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147641</xdr:rowOff>
    </xdr:from>
    <xdr:ext cx="469744" cy="259045"/>
    <xdr:sp macro="" textlink="">
      <xdr:nvSpPr>
        <xdr:cNvPr id="851" name="n_3mainValue【庁舎】&#10;一人当たり面積">
          <a:extLst>
            <a:ext uri="{FF2B5EF4-FFF2-40B4-BE49-F238E27FC236}">
              <a16:creationId xmlns:a16="http://schemas.microsoft.com/office/drawing/2014/main" id="{21DF8C07-60E9-4665-B339-A020E6901188}"/>
            </a:ext>
          </a:extLst>
        </xdr:cNvPr>
        <xdr:cNvSpPr txBox="1"/>
      </xdr:nvSpPr>
      <xdr:spPr>
        <a:xfrm>
          <a:off x="19310427" y="1763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163644</xdr:rowOff>
    </xdr:from>
    <xdr:ext cx="469744" cy="259045"/>
    <xdr:sp macro="" textlink="">
      <xdr:nvSpPr>
        <xdr:cNvPr id="852" name="n_4mainValue【庁舎】&#10;一人当たり面積">
          <a:extLst>
            <a:ext uri="{FF2B5EF4-FFF2-40B4-BE49-F238E27FC236}">
              <a16:creationId xmlns:a16="http://schemas.microsoft.com/office/drawing/2014/main" id="{02EBB008-0602-4CE8-B597-5431C7797EA7}"/>
            </a:ext>
          </a:extLst>
        </xdr:cNvPr>
        <xdr:cNvSpPr txBox="1"/>
      </xdr:nvSpPr>
      <xdr:spPr>
        <a:xfrm>
          <a:off x="18421427" y="1765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87E9F0AF-2AC1-401E-AD22-CC4D188CF23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33736BBC-B056-43D9-BB29-FE6A5BF405E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EFF23535-1B86-4E61-9652-E5F148C02ED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体育館・プールの一人当たり面積においては人口減少が進んでおり、半島特有の地形的条件による施設数により一人当たりの面積が高い数値となっている。</a:t>
          </a:r>
        </a:p>
        <a:p>
          <a:r>
            <a:rPr kumimoji="1" lang="ja-JP" altLang="en-US" sz="1300">
              <a:latin typeface="ＭＳ Ｐゴシック" panose="020B0600070205080204" pitchFamily="50" charset="-128"/>
              <a:ea typeface="ＭＳ Ｐゴシック" panose="020B0600070205080204" pitchFamily="50" charset="-128"/>
            </a:rPr>
            <a:t>福祉施設においては</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年度に障がい者グループホームを建設したことにより有形固定資産減価償却率が低い数値となっている。</a:t>
          </a:r>
        </a:p>
        <a:p>
          <a:r>
            <a:rPr kumimoji="1" lang="ja-JP" altLang="en-US" sz="1300">
              <a:latin typeface="ＭＳ Ｐゴシック" panose="020B0600070205080204" pitchFamily="50" charset="-128"/>
              <a:ea typeface="ＭＳ Ｐゴシック" panose="020B0600070205080204" pitchFamily="50" charset="-128"/>
            </a:rPr>
            <a:t>消防施設（消防詰所）においては、旧建築基準に該当する拠点施設について、Ｈ</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年度に施設更新が完了している。また順次、耐用年数により更新を計画しており、有形固定資産減価償却率は類似団体よりも低く推移している。</a:t>
          </a:r>
        </a:p>
        <a:p>
          <a:r>
            <a:rPr kumimoji="1" lang="ja-JP" altLang="en-US" sz="1300">
              <a:latin typeface="ＭＳ Ｐゴシック" panose="020B0600070205080204" pitchFamily="50" charset="-128"/>
              <a:ea typeface="ＭＳ Ｐゴシック" panose="020B0600070205080204" pitchFamily="50" charset="-128"/>
            </a:rPr>
            <a:t>半島特有の地形的条件、人口減少等を考慮しつつ、施設の統廃合を含め</a:t>
          </a:r>
          <a:r>
            <a:rPr kumimoji="1" lang="en-US" altLang="ja-JP" sz="1300">
              <a:latin typeface="ＭＳ Ｐゴシック" panose="020B0600070205080204" pitchFamily="50" charset="-128"/>
              <a:ea typeface="ＭＳ Ｐゴシック" panose="020B0600070205080204" pitchFamily="50" charset="-128"/>
            </a:rPr>
            <a:t>R7</a:t>
          </a:r>
          <a:r>
            <a:rPr kumimoji="1" lang="ja-JP" altLang="en-US" sz="1300">
              <a:latin typeface="ＭＳ Ｐゴシック" panose="020B0600070205080204" pitchFamily="50" charset="-128"/>
              <a:ea typeface="ＭＳ Ｐゴシック" panose="020B0600070205080204" pitchFamily="50" charset="-128"/>
            </a:rPr>
            <a:t>年度作成する第三次伊方町総合計画及び公共施設等総合管理計画により、計画的に更新等を実施していく。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8,062
7,977
93.83
12,181,962
11,567,519
300,582
5,513,543
7,561,291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伊方原子力発電所に係る償却資産の税収等により、</a:t>
          </a:r>
          <a:r>
            <a:rPr kumimoji="1" lang="en-US" altLang="ja-JP" sz="1300">
              <a:latin typeface="ＭＳ Ｐゴシック" panose="020B0600070205080204" pitchFamily="50" charset="-128"/>
              <a:ea typeface="ＭＳ Ｐゴシック" panose="020B0600070205080204" pitchFamily="50" charset="-128"/>
            </a:rPr>
            <a:t>0.56</a:t>
          </a:r>
          <a:r>
            <a:rPr kumimoji="1" lang="ja-JP" altLang="en-US" sz="1300">
              <a:latin typeface="ＭＳ Ｐゴシック" panose="020B0600070205080204" pitchFamily="50" charset="-128"/>
              <a:ea typeface="ＭＳ Ｐゴシック" panose="020B0600070205080204" pitchFamily="50" charset="-128"/>
            </a:rPr>
            <a:t>と類似団体内では高い数値となっているが、償却資産等は毎年減少が見込まれており、健全な財政運営を維持するため、事業コストの削減を図り、自主財源の確保に努める。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9172</xdr:rowOff>
    </xdr:from>
    <xdr:to>
      <xdr:col>23</xdr:col>
      <xdr:colOff>133350</xdr:colOff>
      <xdr:row>41</xdr:row>
      <xdr:rowOff>62795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03862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62795</xdr:rowOff>
    </xdr:from>
    <xdr:to>
      <xdr:col>19</xdr:col>
      <xdr:colOff>133350</xdr:colOff>
      <xdr:row>41</xdr:row>
      <xdr:rowOff>103011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0922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62795</xdr:rowOff>
    </xdr:from>
    <xdr:to>
      <xdr:col>15</xdr:col>
      <xdr:colOff>82550</xdr:colOff>
      <xdr:row>41</xdr:row>
      <xdr:rowOff>103011</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0922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62795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0654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129822</xdr:rowOff>
    </xdr:from>
    <xdr:to>
      <xdr:col>23</xdr:col>
      <xdr:colOff>184150</xdr:colOff>
      <xdr:row>41</xdr:row>
      <xdr:rowOff>59972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146349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8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11995</xdr:rowOff>
    </xdr:from>
    <xdr:to>
      <xdr:col>19</xdr:col>
      <xdr:colOff>184150</xdr:colOff>
      <xdr:row>41</xdr:row>
      <xdr:rowOff>113595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123772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52211</xdr:rowOff>
    </xdr:from>
    <xdr:to>
      <xdr:col>15</xdr:col>
      <xdr:colOff>133350</xdr:colOff>
      <xdr:row>41</xdr:row>
      <xdr:rowOff>153811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163988</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11995</xdr:rowOff>
    </xdr:from>
    <xdr:to>
      <xdr:col>11</xdr:col>
      <xdr:colOff>82550</xdr:colOff>
      <xdr:row>41</xdr:row>
      <xdr:rowOff>113595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123772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人件費・物件費・維持補修費等の縮減に努めているが、人件費の増加により、</a:t>
          </a:r>
          <a:r>
            <a:rPr kumimoji="1" lang="en-US" altLang="ja-JP" sz="1300">
              <a:latin typeface="ＭＳ Ｐゴシック" panose="020B0600070205080204" pitchFamily="50" charset="-128"/>
              <a:ea typeface="ＭＳ Ｐゴシック" panose="020B0600070205080204" pitchFamily="50" charset="-128"/>
            </a:rPr>
            <a:t>88.3</a:t>
          </a:r>
          <a:r>
            <a:rPr kumimoji="1" lang="ja-JP" altLang="en-US" sz="1300">
              <a:latin typeface="ＭＳ Ｐゴシック" panose="020B0600070205080204" pitchFamily="50" charset="-128"/>
              <a:ea typeface="ＭＳ Ｐゴシック" panose="020B0600070205080204" pitchFamily="50" charset="-128"/>
            </a:rPr>
            <a:t>％と類似団体平均を上回っている。今後についても、常にコスト意識を持ち、事務の合理化・簡素化により徹底的に無駄を省く「量の改革」、町民からの信頼を向上させるために、職員の資質向上・意識改革、町民協働の推進などによる「質の改革」等の取り組みを着実に実施し、適正な水準に抑えるよう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56388</xdr:rowOff>
    </xdr:from>
    <xdr:to>
      <xdr:col>23</xdr:col>
      <xdr:colOff>133350</xdr:colOff>
      <xdr:row>63</xdr:row>
      <xdr:rowOff>152908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57738"/>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87884</xdr:rowOff>
    </xdr:from>
    <xdr:to>
      <xdr:col>19</xdr:col>
      <xdr:colOff>133350</xdr:colOff>
      <xdr:row>63</xdr:row>
      <xdr:rowOff>56388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17784"/>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87884</xdr:rowOff>
    </xdr:from>
    <xdr:to>
      <xdr:col>15</xdr:col>
      <xdr:colOff>82550</xdr:colOff>
      <xdr:row>63</xdr:row>
      <xdr:rowOff>32258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71778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8128</xdr:rowOff>
    </xdr:from>
    <xdr:to>
      <xdr:col>11</xdr:col>
      <xdr:colOff>31750</xdr:colOff>
      <xdr:row>63</xdr:row>
      <xdr:rowOff>32258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80947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7383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102108</xdr:rowOff>
    </xdr:from>
    <xdr:to>
      <xdr:col>23</xdr:col>
      <xdr:colOff>184150</xdr:colOff>
      <xdr:row>64</xdr:row>
      <xdr:rowOff>32258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74185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7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5588</xdr:rowOff>
    </xdr:from>
    <xdr:to>
      <xdr:col>19</xdr:col>
      <xdr:colOff>184150</xdr:colOff>
      <xdr:row>63</xdr:row>
      <xdr:rowOff>107188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117365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7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37084</xdr:rowOff>
    </xdr:from>
    <xdr:to>
      <xdr:col>15</xdr:col>
      <xdr:colOff>133350</xdr:colOff>
      <xdr:row>62</xdr:row>
      <xdr:rowOff>138684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148861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152908</xdr:rowOff>
    </xdr:from>
    <xdr:to>
      <xdr:col>11</xdr:col>
      <xdr:colOff>82550</xdr:colOff>
      <xdr:row>63</xdr:row>
      <xdr:rowOff>83058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93235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128778</xdr:rowOff>
    </xdr:from>
    <xdr:to>
      <xdr:col>7</xdr:col>
      <xdr:colOff>31750</xdr:colOff>
      <xdr:row>63</xdr:row>
      <xdr:rowOff>58928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69105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[393,333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る人件費の適正管理及び、物件費・維持補修費等の縮減に努めているが、類似団体平均を上回っている。原子力発電所を有していること、半島特有の地形的条件により施設数が多いこと等の特殊要因も考慮し、可能な限りの行政コストの縮減を図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51491</xdr:rowOff>
    </xdr:from>
    <xdr:to>
      <xdr:col>23</xdr:col>
      <xdr:colOff>133350</xdr:colOff>
      <xdr:row>84</xdr:row>
      <xdr:rowOff>7860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281841"/>
          <a:ext cx="838200" cy="12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42403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01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152602</xdr:rowOff>
    </xdr:from>
    <xdr:to>
      <xdr:col>19</xdr:col>
      <xdr:colOff>133350</xdr:colOff>
      <xdr:row>83</xdr:row>
      <xdr:rowOff>51491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11502"/>
          <a:ext cx="889000" cy="7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96717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8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92642</xdr:rowOff>
    </xdr:from>
    <xdr:to>
      <xdr:col>15</xdr:col>
      <xdr:colOff>82550</xdr:colOff>
      <xdr:row>82</xdr:row>
      <xdr:rowOff>152602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151542"/>
          <a:ext cx="889000" cy="5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8666</xdr:rowOff>
    </xdr:from>
    <xdr:to>
      <xdr:col>11</xdr:col>
      <xdr:colOff>31750</xdr:colOff>
      <xdr:row>82</xdr:row>
      <xdr:rowOff>92642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67566"/>
          <a:ext cx="889000" cy="8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51027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128510</xdr:rowOff>
    </xdr:from>
    <xdr:to>
      <xdr:col>23</xdr:col>
      <xdr:colOff>184150</xdr:colOff>
      <xdr:row>84</xdr:row>
      <xdr:rowOff>58660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35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100587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33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691</xdr:rowOff>
    </xdr:from>
    <xdr:to>
      <xdr:col>19</xdr:col>
      <xdr:colOff>184150</xdr:colOff>
      <xdr:row>83</xdr:row>
      <xdr:rowOff>102291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23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87068</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317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101802</xdr:rowOff>
    </xdr:from>
    <xdr:to>
      <xdr:col>15</xdr:col>
      <xdr:colOff>133350</xdr:colOff>
      <xdr:row>83</xdr:row>
      <xdr:rowOff>31952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42129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2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41842</xdr:rowOff>
    </xdr:from>
    <xdr:to>
      <xdr:col>11</xdr:col>
      <xdr:colOff>82550</xdr:colOff>
      <xdr:row>82</xdr:row>
      <xdr:rowOff>143442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10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153619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6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129316</xdr:rowOff>
    </xdr:from>
    <xdr:to>
      <xdr:col>7</xdr:col>
      <xdr:colOff>31750</xdr:colOff>
      <xdr:row>82</xdr:row>
      <xdr:rowOff>59466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01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69643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8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ポイント上昇しているが、引き続き国より低い値となっている。今後も人事評価制度の運用等により、給与水準の適正化に努める。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84</xdr:row>
      <xdr:rowOff>69145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323484"/>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70855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7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83</xdr:row>
      <xdr:rowOff>93134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122400"/>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23284</xdr:rowOff>
    </xdr:from>
    <xdr:to>
      <xdr:col>72</xdr:col>
      <xdr:colOff>203200</xdr:colOff>
      <xdr:row>82</xdr:row>
      <xdr:rowOff>63500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0821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114300</xdr:rowOff>
    </xdr:from>
    <xdr:to>
      <xdr:col>68</xdr:col>
      <xdr:colOff>152400</xdr:colOff>
      <xdr:row>82</xdr:row>
      <xdr:rowOff>23284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0017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34872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26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42334</xdr:rowOff>
    </xdr:from>
    <xdr:to>
      <xdr:col>77</xdr:col>
      <xdr:colOff>95250</xdr:colOff>
      <xdr:row>83</xdr:row>
      <xdr:rowOff>143934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154111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143934</xdr:rowOff>
    </xdr:from>
    <xdr:to>
      <xdr:col>68</xdr:col>
      <xdr:colOff>203200</xdr:colOff>
      <xdr:row>82</xdr:row>
      <xdr:rowOff>74084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84261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人口減少が進んでおり、半島特有の地形的条件による施設数、普通建設事業等の積極的な展開により、</a:t>
          </a:r>
          <a:r>
            <a:rPr kumimoji="1" lang="en-US" altLang="ja-JP" sz="1300">
              <a:latin typeface="ＭＳ Ｐゴシック" panose="020B0600070205080204" pitchFamily="50" charset="-128"/>
              <a:ea typeface="ＭＳ Ｐゴシック" panose="020B0600070205080204" pitchFamily="50" charset="-128"/>
            </a:rPr>
            <a:t>20.22</a:t>
          </a:r>
          <a:r>
            <a:rPr kumimoji="1" lang="ja-JP" altLang="en-US" sz="1300">
              <a:latin typeface="ＭＳ Ｐゴシック" panose="020B0600070205080204" pitchFamily="50" charset="-128"/>
              <a:ea typeface="ＭＳ Ｐゴシック" panose="020B0600070205080204" pitchFamily="50" charset="-128"/>
            </a:rPr>
            <a:t>人と類似団体平均を上回っている。業務の合理化・効率化、事務の執行体制の見直し等を一体として進めていき、定員適正化計画に基づき、より適正な定員管理に努める。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169697</xdr:rowOff>
    </xdr:from>
    <xdr:to>
      <xdr:col>81</xdr:col>
      <xdr:colOff>44450</xdr:colOff>
      <xdr:row>61</xdr:row>
      <xdr:rowOff>105867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56697"/>
          <a:ext cx="838200" cy="10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91026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06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151359</xdr:rowOff>
    </xdr:from>
    <xdr:to>
      <xdr:col>77</xdr:col>
      <xdr:colOff>44450</xdr:colOff>
      <xdr:row>60</xdr:row>
      <xdr:rowOff>169697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38359"/>
          <a:ext cx="889000" cy="1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163593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0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131090</xdr:rowOff>
    </xdr:from>
    <xdr:to>
      <xdr:col>72</xdr:col>
      <xdr:colOff>203200</xdr:colOff>
      <xdr:row>60</xdr:row>
      <xdr:rowOff>151359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18090"/>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153458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127229</xdr:rowOff>
    </xdr:from>
    <xdr:to>
      <xdr:col>68</xdr:col>
      <xdr:colOff>152400</xdr:colOff>
      <xdr:row>60</xdr:row>
      <xdr:rowOff>131090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14229"/>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138498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8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55067</xdr:rowOff>
    </xdr:from>
    <xdr:to>
      <xdr:col>81</xdr:col>
      <xdr:colOff>95250</xdr:colOff>
      <xdr:row>61</xdr:row>
      <xdr:rowOff>156667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5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27144</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8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118897</xdr:rowOff>
    </xdr:from>
    <xdr:to>
      <xdr:col>77</xdr:col>
      <xdr:colOff>95250</xdr:colOff>
      <xdr:row>61</xdr:row>
      <xdr:rowOff>49047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0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33824</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92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100559</xdr:rowOff>
    </xdr:from>
    <xdr:to>
      <xdr:col>73</xdr:col>
      <xdr:colOff>44450</xdr:colOff>
      <xdr:row>61</xdr:row>
      <xdr:rowOff>30709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8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15486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47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80290</xdr:rowOff>
    </xdr:from>
    <xdr:to>
      <xdr:col>68</xdr:col>
      <xdr:colOff>203200</xdr:colOff>
      <xdr:row>61</xdr:row>
      <xdr:rowOff>10440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166667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453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76429</xdr:rowOff>
    </xdr:from>
    <xdr:to>
      <xdr:col>64</xdr:col>
      <xdr:colOff>152400</xdr:colOff>
      <xdr:row>61</xdr:row>
      <xdr:rowOff>6579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6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162806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44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補正予算債償還費の平成</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年度許可債分の償還が完了したこと等に伴い公債費に係る基準財政需要額が減少し、単年度実質公債費比率が</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ヵ年平均値は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ポイント上昇している。類似団体平均を下回っているが、今後も綿密な中長期財政計画を樹立するとともに、当該年度の起債額を判断し、低い水準に抑えるよう努める。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140123</xdr:rowOff>
    </xdr:from>
    <xdr:to>
      <xdr:col>81</xdr:col>
      <xdr:colOff>44450</xdr:colOff>
      <xdr:row>39</xdr:row>
      <xdr:rowOff>16933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65522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99906</xdr:rowOff>
    </xdr:from>
    <xdr:to>
      <xdr:col>77</xdr:col>
      <xdr:colOff>44450</xdr:colOff>
      <xdr:row>38</xdr:row>
      <xdr:rowOff>140123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61500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91863</xdr:rowOff>
    </xdr:from>
    <xdr:to>
      <xdr:col>72</xdr:col>
      <xdr:colOff>203200</xdr:colOff>
      <xdr:row>38</xdr:row>
      <xdr:rowOff>99906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6069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91863</xdr:rowOff>
    </xdr:from>
    <xdr:to>
      <xdr:col>68</xdr:col>
      <xdr:colOff>152400</xdr:colOff>
      <xdr:row>38</xdr:row>
      <xdr:rowOff>99906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6069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137583</xdr:rowOff>
    </xdr:from>
    <xdr:to>
      <xdr:col>81</xdr:col>
      <xdr:colOff>95250</xdr:colOff>
      <xdr:row>39</xdr:row>
      <xdr:rowOff>67733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154110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89323</xdr:rowOff>
    </xdr:from>
    <xdr:to>
      <xdr:col>77</xdr:col>
      <xdr:colOff>95250</xdr:colOff>
      <xdr:row>39</xdr:row>
      <xdr:rowOff>19473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29650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37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49106</xdr:rowOff>
    </xdr:from>
    <xdr:to>
      <xdr:col>73</xdr:col>
      <xdr:colOff>44450</xdr:colOff>
      <xdr:row>38</xdr:row>
      <xdr:rowOff>150706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160884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41063</xdr:rowOff>
    </xdr:from>
    <xdr:to>
      <xdr:col>68</xdr:col>
      <xdr:colOff>203200</xdr:colOff>
      <xdr:row>38</xdr:row>
      <xdr:rowOff>142663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152840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32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49106</xdr:rowOff>
    </xdr:from>
    <xdr:to>
      <xdr:col>64</xdr:col>
      <xdr:colOff>152400</xdr:colOff>
      <xdr:row>38</xdr:row>
      <xdr:rowOff>150706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160884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将来負担額となる地方債の現在高等を、充当可能財源となる財政調整基金残高等が上回ったため、引き続き数字に表れない。新規地方債の抑制を継続し、財政の健全化に努める。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8,062
7,977
93.83
12,181,962
11,567,519
300,582
5,513,543
7,561,291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ラスパイレス指数は国より低く位置しているが、職員数の増、給与改定等に伴う人件費増から、類似団体平均を上回っている。更なる定員管理の適正化を図り、人件費の抑制に努める。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37</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586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39370</xdr:rowOff>
    </xdr:from>
    <xdr:to>
      <xdr:col>19</xdr:col>
      <xdr:colOff>187325</xdr:colOff>
      <xdr:row>36</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401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39370</xdr:rowOff>
    </xdr:from>
    <xdr:to>
      <xdr:col>15</xdr:col>
      <xdr:colOff>98425</xdr:colOff>
      <xdr:row>35</xdr:row>
      <xdr:rowOff>62230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40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62230</xdr:rowOff>
    </xdr:from>
    <xdr:to>
      <xdr:col>11</xdr:col>
      <xdr:colOff>9525</xdr:colOff>
      <xdr:row>35</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629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80010</xdr:rowOff>
    </xdr:from>
    <xdr:to>
      <xdr:col>24</xdr:col>
      <xdr:colOff>76200</xdr:colOff>
      <xdr:row>38</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52087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160020</xdr:rowOff>
    </xdr:from>
    <xdr:to>
      <xdr:col>15</xdr:col>
      <xdr:colOff>149225</xdr:colOff>
      <xdr:row>35</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100347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11430</xdr:rowOff>
    </xdr:from>
    <xdr:to>
      <xdr:col>11</xdr:col>
      <xdr:colOff>60325</xdr:colOff>
      <xdr:row>35</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123207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半島特有の地形的条件により、数が多い各施設の維持管理経費、スクールバス運行経費及び地域公共交通運行経費などが必要不可欠であるため、</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％と類似団体平均を上回っている。事業コストの軽減を図り、経常経費の削減に努める。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12700</xdr:rowOff>
    </xdr:from>
    <xdr:to>
      <xdr:col>82</xdr:col>
      <xdr:colOff>107950</xdr:colOff>
      <xdr:row>19</xdr:row>
      <xdr:rowOff>88900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32702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111777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83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79375</xdr:rowOff>
    </xdr:from>
    <xdr:to>
      <xdr:col>78</xdr:col>
      <xdr:colOff>69850</xdr:colOff>
      <xdr:row>19</xdr:row>
      <xdr:rowOff>88900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3369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168927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6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19</xdr:row>
      <xdr:rowOff>79375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3098800"/>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83202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18</xdr:row>
      <xdr:rowOff>79375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0988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133350</xdr:rowOff>
    </xdr:from>
    <xdr:to>
      <xdr:col>82</xdr:col>
      <xdr:colOff>158750</xdr:colOff>
      <xdr:row>19</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21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105427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19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38100</xdr:rowOff>
    </xdr:from>
    <xdr:to>
      <xdr:col>78</xdr:col>
      <xdr:colOff>120650</xdr:colOff>
      <xdr:row>19</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2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124477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382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28575</xdr:rowOff>
    </xdr:from>
    <xdr:to>
      <xdr:col>74</xdr:col>
      <xdr:colOff>31750</xdr:colOff>
      <xdr:row>19</xdr:row>
      <xdr:rowOff>130175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28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114952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37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28575</xdr:rowOff>
    </xdr:from>
    <xdr:to>
      <xdr:col>65</xdr:col>
      <xdr:colOff>53975</xdr:colOff>
      <xdr:row>18</xdr:row>
      <xdr:rowOff>130175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11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114952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20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少子高齢化が進んでおり、高齢者に対する経費は増加傾向にあるが少子化により児童福祉費に係る経費が少ないため、</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％と類似団体平均を下回っている。今後も少子高齢化が加速することが予想されているため、引き続き適正化を図り、水準を抑えるよう努める。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88900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09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23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165100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232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％と類似団体</a:t>
          </a:r>
          <a:r>
            <a:rPr lang="ja-JP" altLang="en-US" sz="1400"/>
            <a:t> </a:t>
          </a:r>
          <a:r>
            <a:rPr kumimoji="1" lang="ja-JP" altLang="en-US" sz="1300">
              <a:latin typeface="ＭＳ Ｐゴシック" panose="020B0600070205080204" pitchFamily="50" charset="-128"/>
              <a:ea typeface="ＭＳ Ｐゴシック" panose="020B0600070205080204" pitchFamily="50" charset="-128"/>
            </a:rPr>
            <a:t>と同等であるが、高齢化により介護保険及び後期高齢者医療保険の繰出金が上昇傾向にある。下水道事業については、引き続き経費を節減し、普通会計の負担軽減に努める。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49276</xdr:rowOff>
    </xdr:from>
    <xdr:to>
      <xdr:col>82</xdr:col>
      <xdr:colOff>107950</xdr:colOff>
      <xdr:row>56</xdr:row>
      <xdr:rowOff>85852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96504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49276</xdr:rowOff>
    </xdr:from>
    <xdr:to>
      <xdr:col>78</xdr:col>
      <xdr:colOff>69850</xdr:colOff>
      <xdr:row>56</xdr:row>
      <xdr:rowOff>76708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4782800" y="9650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126001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76708</xdr:rowOff>
    </xdr:from>
    <xdr:to>
      <xdr:col>73</xdr:col>
      <xdr:colOff>180975</xdr:colOff>
      <xdr:row>57</xdr:row>
      <xdr:rowOff>92710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677908"/>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72136</xdr:rowOff>
    </xdr:from>
    <xdr:to>
      <xdr:col>69</xdr:col>
      <xdr:colOff>92075</xdr:colOff>
      <xdr:row>57</xdr:row>
      <xdr:rowOff>92710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67333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2811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7129</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608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169926</xdr:rowOff>
    </xdr:from>
    <xdr:to>
      <xdr:col>78</xdr:col>
      <xdr:colOff>120650</xdr:colOff>
      <xdr:row>56</xdr:row>
      <xdr:rowOff>100076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110253</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25908</xdr:rowOff>
    </xdr:from>
    <xdr:to>
      <xdr:col>74</xdr:col>
      <xdr:colOff>31750</xdr:colOff>
      <xdr:row>56</xdr:row>
      <xdr:rowOff>127508</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137685</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41910</xdr:rowOff>
    </xdr:from>
    <xdr:to>
      <xdr:col>69</xdr:col>
      <xdr:colOff>142875</xdr:colOff>
      <xdr:row>57</xdr:row>
      <xdr:rowOff>143510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21336</xdr:rowOff>
    </xdr:from>
    <xdr:to>
      <xdr:col>65</xdr:col>
      <xdr:colOff>53975</xdr:colOff>
      <xdr:row>56</xdr:row>
      <xdr:rowOff>122936</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133113</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と類似団体平均を下回っているが、近年の経常収支比率は増加傾向にある。可燃物処理に関しては、同級団体の焼却施設を利用していること、水道事業会計への基準外補助等、固定的に嵩む経費を見据えたうえで、団体補助、負担金等の費用対効果を検証し、廃止・見直しによる抑制に努める。</a:t>
          </a: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14986</xdr:rowOff>
    </xdr:from>
    <xdr:to>
      <xdr:col>82</xdr:col>
      <xdr:colOff>107950</xdr:colOff>
      <xdr:row>37</xdr:row>
      <xdr:rowOff>51562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35863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13987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51562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3540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42418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3540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37</xdr:row>
      <xdr:rowOff>42418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386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152163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112539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公的資金補償金免除繰上償還及び新規地方債抑制に努めており、類似団体平均を下回っている。より一層の新規地方債抑制に努め、財政の健全化に努める。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77470</xdr:rowOff>
    </xdr:from>
    <xdr:to>
      <xdr:col>24</xdr:col>
      <xdr:colOff>25400</xdr:colOff>
      <xdr:row>76</xdr:row>
      <xdr:rowOff>92711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0767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92711</xdr:rowOff>
    </xdr:from>
    <xdr:to>
      <xdr:col>19</xdr:col>
      <xdr:colOff>187325</xdr:colOff>
      <xdr:row>76</xdr:row>
      <xdr:rowOff>100330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1229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100330</xdr:rowOff>
    </xdr:from>
    <xdr:to>
      <xdr:col>15</xdr:col>
      <xdr:colOff>98425</xdr:colOff>
      <xdr:row>76</xdr:row>
      <xdr:rowOff>107950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1305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107950</xdr:rowOff>
    </xdr:from>
    <xdr:to>
      <xdr:col>11</xdr:col>
      <xdr:colOff>9525</xdr:colOff>
      <xdr:row>76</xdr:row>
      <xdr:rowOff>134620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38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43197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41911</xdr:rowOff>
    </xdr:from>
    <xdr:to>
      <xdr:col>20</xdr:col>
      <xdr:colOff>38100</xdr:colOff>
      <xdr:row>76</xdr:row>
      <xdr:rowOff>143511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49530</xdr:rowOff>
    </xdr:from>
    <xdr:to>
      <xdr:col>15</xdr:col>
      <xdr:colOff>149225</xdr:colOff>
      <xdr:row>76</xdr:row>
      <xdr:rowOff>151130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161307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57150</xdr:rowOff>
    </xdr:from>
    <xdr:to>
      <xdr:col>11</xdr:col>
      <xdr:colOff>60325</xdr:colOff>
      <xdr:row>76</xdr:row>
      <xdr:rowOff>158750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24147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72.6</a:t>
          </a:r>
          <a:r>
            <a:rPr kumimoji="1" lang="ja-JP" altLang="en-US" sz="1300">
              <a:latin typeface="ＭＳ Ｐゴシック" panose="020B0600070205080204" pitchFamily="50" charset="-128"/>
              <a:ea typeface="ＭＳ Ｐゴシック" panose="020B0600070205080204" pitchFamily="50" charset="-128"/>
            </a:rPr>
            <a:t>％と類似団体平均を上回っている。常にコスト意識を持ち、事務の合理化・簡素化により徹底的に無駄を省く「量の改革」、町民からの信頼を向上させるために、職員の資質向上・意識改革、町民協働の推進などによる「質の改革」等の取り組みを着実に実施し、経常経費の削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21844</xdr:rowOff>
    </xdr:from>
    <xdr:to>
      <xdr:col>82</xdr:col>
      <xdr:colOff>107950</xdr:colOff>
      <xdr:row>76</xdr:row>
      <xdr:rowOff>131572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05204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51562</xdr:rowOff>
    </xdr:from>
    <xdr:to>
      <xdr:col>78</xdr:col>
      <xdr:colOff>69850</xdr:colOff>
      <xdr:row>76</xdr:row>
      <xdr:rowOff>21844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91031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51562</xdr:rowOff>
    </xdr:from>
    <xdr:to>
      <xdr:col>73</xdr:col>
      <xdr:colOff>180975</xdr:colOff>
      <xdr:row>75</xdr:row>
      <xdr:rowOff>152146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91031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97282</xdr:rowOff>
    </xdr:from>
    <xdr:to>
      <xdr:col>69</xdr:col>
      <xdr:colOff>92075</xdr:colOff>
      <xdr:row>75</xdr:row>
      <xdr:rowOff>152146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29560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20845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80772</xdr:rowOff>
    </xdr:from>
    <xdr:to>
      <xdr:col>82</xdr:col>
      <xdr:colOff>158750</xdr:colOff>
      <xdr:row>77</xdr:row>
      <xdr:rowOff>10922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52849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8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142494</xdr:rowOff>
    </xdr:from>
    <xdr:to>
      <xdr:col>78</xdr:col>
      <xdr:colOff>120650</xdr:colOff>
      <xdr:row>76</xdr:row>
      <xdr:rowOff>72644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57421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087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762</xdr:rowOff>
    </xdr:from>
    <xdr:to>
      <xdr:col>74</xdr:col>
      <xdr:colOff>31750</xdr:colOff>
      <xdr:row>75</xdr:row>
      <xdr:rowOff>102362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87140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101346</xdr:rowOff>
    </xdr:from>
    <xdr:to>
      <xdr:col>69</xdr:col>
      <xdr:colOff>142875</xdr:colOff>
      <xdr:row>76</xdr:row>
      <xdr:rowOff>31496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16273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46482</xdr:rowOff>
    </xdr:from>
    <xdr:to>
      <xdr:col>65</xdr:col>
      <xdr:colOff>53975</xdr:colOff>
      <xdr:row>75</xdr:row>
      <xdr:rowOff>148081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158259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167287</xdr:rowOff>
    </xdr:from>
    <xdr:to>
      <xdr:col>29</xdr:col>
      <xdr:colOff>127000</xdr:colOff>
      <xdr:row>16</xdr:row>
      <xdr:rowOff>101711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86662"/>
          <a:ext cx="647700" cy="105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22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101711</xdr:rowOff>
    </xdr:from>
    <xdr:to>
      <xdr:col>26</xdr:col>
      <xdr:colOff>50800</xdr:colOff>
      <xdr:row>16</xdr:row>
      <xdr:rowOff>165330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92536"/>
          <a:ext cx="698500" cy="63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117166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165330</xdr:rowOff>
    </xdr:from>
    <xdr:to>
      <xdr:col>22</xdr:col>
      <xdr:colOff>114300</xdr:colOff>
      <xdr:row>17</xdr:row>
      <xdr:rowOff>13755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56155"/>
          <a:ext cx="698500" cy="19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141732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13755</xdr:rowOff>
    </xdr:from>
    <xdr:to>
      <xdr:col>18</xdr:col>
      <xdr:colOff>177800</xdr:colOff>
      <xdr:row>17</xdr:row>
      <xdr:rowOff>70923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76030"/>
          <a:ext cx="698500" cy="57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167536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17497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116487</xdr:rowOff>
    </xdr:from>
    <xdr:to>
      <xdr:col>29</xdr:col>
      <xdr:colOff>177800</xdr:colOff>
      <xdr:row>16</xdr:row>
      <xdr:rowOff>46637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35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133014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80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50911</xdr:rowOff>
    </xdr:from>
    <xdr:to>
      <xdr:col>26</xdr:col>
      <xdr:colOff>101600</xdr:colOff>
      <xdr:row>16</xdr:row>
      <xdr:rowOff>152511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41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162688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10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114530</xdr:rowOff>
    </xdr:from>
    <xdr:to>
      <xdr:col>22</xdr:col>
      <xdr:colOff>165100</xdr:colOff>
      <xdr:row>17</xdr:row>
      <xdr:rowOff>44680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05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54857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74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134405</xdr:rowOff>
    </xdr:from>
    <xdr:to>
      <xdr:col>19</xdr:col>
      <xdr:colOff>38100</xdr:colOff>
      <xdr:row>17</xdr:row>
      <xdr:rowOff>64555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25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74732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94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20123</xdr:rowOff>
    </xdr:from>
    <xdr:to>
      <xdr:col>15</xdr:col>
      <xdr:colOff>101600</xdr:colOff>
      <xdr:row>17</xdr:row>
      <xdr:rowOff>121723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82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131900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5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334961</xdr:rowOff>
    </xdr:from>
    <xdr:to>
      <xdr:col>29</xdr:col>
      <xdr:colOff>127000</xdr:colOff>
      <xdr:row>36</xdr:row>
      <xdr:rowOff>22922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945311"/>
          <a:ext cx="647700" cy="30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596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22922</xdr:rowOff>
    </xdr:from>
    <xdr:to>
      <xdr:col>26</xdr:col>
      <xdr:colOff>50800</xdr:colOff>
      <xdr:row>36</xdr:row>
      <xdr:rowOff>121710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76172"/>
          <a:ext cx="698500" cy="98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264035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121710</xdr:rowOff>
    </xdr:from>
    <xdr:to>
      <xdr:col>22</xdr:col>
      <xdr:colOff>114300</xdr:colOff>
      <xdr:row>37</xdr:row>
      <xdr:rowOff>66127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74960"/>
          <a:ext cx="698500" cy="115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9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66127</xdr:rowOff>
    </xdr:from>
    <xdr:to>
      <xdr:col>18</xdr:col>
      <xdr:colOff>177800</xdr:colOff>
      <xdr:row>37</xdr:row>
      <xdr:rowOff>67058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190827"/>
          <a:ext cx="698500" cy="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99982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284161</xdr:rowOff>
    </xdr:from>
    <xdr:to>
      <xdr:col>29</xdr:col>
      <xdr:colOff>177800</xdr:colOff>
      <xdr:row>36</xdr:row>
      <xdr:rowOff>42861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94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256238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6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315022</xdr:rowOff>
    </xdr:from>
    <xdr:to>
      <xdr:col>26</xdr:col>
      <xdr:colOff>101600</xdr:colOff>
      <xdr:row>36</xdr:row>
      <xdr:rowOff>73722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25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58499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1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70910</xdr:rowOff>
    </xdr:from>
    <xdr:to>
      <xdr:col>22</xdr:col>
      <xdr:colOff>165100</xdr:colOff>
      <xdr:row>37</xdr:row>
      <xdr:rowOff>1060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24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157287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1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15327</xdr:rowOff>
    </xdr:from>
    <xdr:to>
      <xdr:col>19</xdr:col>
      <xdr:colOff>38100</xdr:colOff>
      <xdr:row>37</xdr:row>
      <xdr:rowOff>116927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40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101704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26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16258</xdr:rowOff>
    </xdr:from>
    <xdr:to>
      <xdr:col>15</xdr:col>
      <xdr:colOff>101600</xdr:colOff>
      <xdr:row>37</xdr:row>
      <xdr:rowOff>117858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40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102635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2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8,062
7,977
93.83
12,181,962
11,567,519
300,582
5,513,543
7,561,291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88614</xdr:rowOff>
    </xdr:from>
    <xdr:to>
      <xdr:col>24</xdr:col>
      <xdr:colOff>63500</xdr:colOff>
      <xdr:row>35</xdr:row>
      <xdr:rowOff>22365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5917914"/>
          <a:ext cx="838200" cy="10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61595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6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22365</xdr:rowOff>
    </xdr:from>
    <xdr:to>
      <xdr:col>19</xdr:col>
      <xdr:colOff>177800</xdr:colOff>
      <xdr:row>35</xdr:row>
      <xdr:rowOff>111542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023115"/>
          <a:ext cx="889000" cy="8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27333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19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111542</xdr:rowOff>
    </xdr:from>
    <xdr:to>
      <xdr:col>15</xdr:col>
      <xdr:colOff>50800</xdr:colOff>
      <xdr:row>35</xdr:row>
      <xdr:rowOff>124927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112292"/>
          <a:ext cx="889000" cy="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45781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124927</xdr:rowOff>
    </xdr:from>
    <xdr:to>
      <xdr:col>10</xdr:col>
      <xdr:colOff>114300</xdr:colOff>
      <xdr:row>36</xdr:row>
      <xdr:rowOff>14222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125677"/>
          <a:ext cx="889000" cy="6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89816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8971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37814</xdr:rowOff>
    </xdr:from>
    <xdr:to>
      <xdr:col>24</xdr:col>
      <xdr:colOff>114300</xdr:colOff>
      <xdr:row>34</xdr:row>
      <xdr:rowOff>139414</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586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60691</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718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143015</xdr:rowOff>
    </xdr:from>
    <xdr:to>
      <xdr:col>20</xdr:col>
      <xdr:colOff>38100</xdr:colOff>
      <xdr:row>35</xdr:row>
      <xdr:rowOff>73165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597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89692</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747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60742</xdr:rowOff>
    </xdr:from>
    <xdr:to>
      <xdr:col>15</xdr:col>
      <xdr:colOff>101600</xdr:colOff>
      <xdr:row>35</xdr:row>
      <xdr:rowOff>162342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06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7419</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83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74127</xdr:rowOff>
    </xdr:from>
    <xdr:to>
      <xdr:col>10</xdr:col>
      <xdr:colOff>165100</xdr:colOff>
      <xdr:row>36</xdr:row>
      <xdr:rowOff>4277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07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20804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85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134872</xdr:rowOff>
    </xdr:from>
    <xdr:to>
      <xdr:col>6</xdr:col>
      <xdr:colOff>38100</xdr:colOff>
      <xdr:row>36</xdr:row>
      <xdr:rowOff>65022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13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81549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91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74712</xdr:rowOff>
    </xdr:from>
    <xdr:to>
      <xdr:col>24</xdr:col>
      <xdr:colOff>63500</xdr:colOff>
      <xdr:row>57</xdr:row>
      <xdr:rowOff>129863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47362"/>
          <a:ext cx="838200" cy="5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25996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9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129863</xdr:rowOff>
    </xdr:from>
    <xdr:to>
      <xdr:col>19</xdr:col>
      <xdr:colOff>177800</xdr:colOff>
      <xdr:row>57</xdr:row>
      <xdr:rowOff>160533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02513"/>
          <a:ext cx="889000" cy="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160533</xdr:rowOff>
    </xdr:from>
    <xdr:to>
      <xdr:col>15</xdr:col>
      <xdr:colOff>50800</xdr:colOff>
      <xdr:row>58</xdr:row>
      <xdr:rowOff>62612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33183"/>
          <a:ext cx="889000" cy="7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42541</xdr:rowOff>
    </xdr:from>
    <xdr:to>
      <xdr:col>10</xdr:col>
      <xdr:colOff>114300</xdr:colOff>
      <xdr:row>58</xdr:row>
      <xdr:rowOff>62612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986641"/>
          <a:ext cx="889000" cy="2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9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23912</xdr:rowOff>
    </xdr:from>
    <xdr:to>
      <xdr:col>24</xdr:col>
      <xdr:colOff>114300</xdr:colOff>
      <xdr:row>57</xdr:row>
      <xdr:rowOff>125512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9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46789</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4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79063</xdr:rowOff>
    </xdr:from>
    <xdr:to>
      <xdr:col>20</xdr:col>
      <xdr:colOff>38100</xdr:colOff>
      <xdr:row>58</xdr:row>
      <xdr:rowOff>9213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5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340</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944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109733</xdr:rowOff>
    </xdr:from>
    <xdr:to>
      <xdr:col>15</xdr:col>
      <xdr:colOff>101600</xdr:colOff>
      <xdr:row>58</xdr:row>
      <xdr:rowOff>39883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8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31010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97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11812</xdr:rowOff>
    </xdr:from>
    <xdr:to>
      <xdr:col>10</xdr:col>
      <xdr:colOff>165100</xdr:colOff>
      <xdr:row>58</xdr:row>
      <xdr:rowOff>113412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5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104539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4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163191</xdr:rowOff>
    </xdr:from>
    <xdr:to>
      <xdr:col>6</xdr:col>
      <xdr:colOff>38100</xdr:colOff>
      <xdr:row>58</xdr:row>
      <xdr:rowOff>93341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3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84468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2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6311</xdr:rowOff>
    </xdr:from>
    <xdr:to>
      <xdr:col>24</xdr:col>
      <xdr:colOff>63500</xdr:colOff>
      <xdr:row>77</xdr:row>
      <xdr:rowOff>132728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07961"/>
          <a:ext cx="838200" cy="12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105124</xdr:rowOff>
    </xdr:from>
    <xdr:to>
      <xdr:col>19</xdr:col>
      <xdr:colOff>177800</xdr:colOff>
      <xdr:row>77</xdr:row>
      <xdr:rowOff>132728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06774"/>
          <a:ext cx="889000" cy="2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15970</xdr:rowOff>
    </xdr:from>
    <xdr:to>
      <xdr:col>15</xdr:col>
      <xdr:colOff>50800</xdr:colOff>
      <xdr:row>77</xdr:row>
      <xdr:rowOff>105124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17620"/>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15970</xdr:rowOff>
    </xdr:from>
    <xdr:to>
      <xdr:col>10</xdr:col>
      <xdr:colOff>114300</xdr:colOff>
      <xdr:row>77</xdr:row>
      <xdr:rowOff>75558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17620"/>
          <a:ext cx="889000" cy="5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84738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126153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32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126961</xdr:rowOff>
    </xdr:from>
    <xdr:to>
      <xdr:col>24</xdr:col>
      <xdr:colOff>114300</xdr:colOff>
      <xdr:row>77</xdr:row>
      <xdr:rowOff>57111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105388</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3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81928</xdr:rowOff>
    </xdr:from>
    <xdr:to>
      <xdr:col>20</xdr:col>
      <xdr:colOff>38100</xdr:colOff>
      <xdr:row>78</xdr:row>
      <xdr:rowOff>12078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8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3205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37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54324</xdr:rowOff>
    </xdr:from>
    <xdr:to>
      <xdr:col>15</xdr:col>
      <xdr:colOff>101600</xdr:colOff>
      <xdr:row>77</xdr:row>
      <xdr:rowOff>155924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5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147051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34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136620</xdr:rowOff>
    </xdr:from>
    <xdr:to>
      <xdr:col>10</xdr:col>
      <xdr:colOff>165100</xdr:colOff>
      <xdr:row>77</xdr:row>
      <xdr:rowOff>66770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6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83297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24758</xdr:rowOff>
    </xdr:from>
    <xdr:to>
      <xdr:col>6</xdr:col>
      <xdr:colOff>38100</xdr:colOff>
      <xdr:row>77</xdr:row>
      <xdr:rowOff>126358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2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142885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00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38964</xdr:rowOff>
    </xdr:from>
    <xdr:to>
      <xdr:col>24</xdr:col>
      <xdr:colOff>63500</xdr:colOff>
      <xdr:row>97</xdr:row>
      <xdr:rowOff>26609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98164"/>
          <a:ext cx="838200" cy="15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82354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98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61843</xdr:rowOff>
    </xdr:from>
    <xdr:to>
      <xdr:col>19</xdr:col>
      <xdr:colOff>177800</xdr:colOff>
      <xdr:row>97</xdr:row>
      <xdr:rowOff>26609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521043"/>
          <a:ext cx="889000" cy="13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102213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61843</xdr:rowOff>
    </xdr:from>
    <xdr:to>
      <xdr:col>15</xdr:col>
      <xdr:colOff>50800</xdr:colOff>
      <xdr:row>97</xdr:row>
      <xdr:rowOff>162683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21043"/>
          <a:ext cx="889000" cy="27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163926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0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117859</xdr:rowOff>
    </xdr:from>
    <xdr:to>
      <xdr:col>10</xdr:col>
      <xdr:colOff>114300</xdr:colOff>
      <xdr:row>97</xdr:row>
      <xdr:rowOff>162683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748509"/>
          <a:ext cx="889000" cy="4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107366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118806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159614</xdr:rowOff>
    </xdr:from>
    <xdr:to>
      <xdr:col>24</xdr:col>
      <xdr:colOff>114300</xdr:colOff>
      <xdr:row>96</xdr:row>
      <xdr:rowOff>89764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4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138041</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2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147259</xdr:rowOff>
    </xdr:from>
    <xdr:to>
      <xdr:col>20</xdr:col>
      <xdr:colOff>38100</xdr:colOff>
      <xdr:row>97</xdr:row>
      <xdr:rowOff>77409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0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68536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9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11043</xdr:rowOff>
    </xdr:from>
    <xdr:to>
      <xdr:col>15</xdr:col>
      <xdr:colOff>101600</xdr:colOff>
      <xdr:row>96</xdr:row>
      <xdr:rowOff>112643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7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103770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56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111883</xdr:rowOff>
    </xdr:from>
    <xdr:to>
      <xdr:col>10</xdr:col>
      <xdr:colOff>165100</xdr:colOff>
      <xdr:row>98</xdr:row>
      <xdr:rowOff>42033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4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33160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3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67059</xdr:rowOff>
    </xdr:from>
    <xdr:to>
      <xdr:col>6</xdr:col>
      <xdr:colOff>38100</xdr:colOff>
      <xdr:row>97</xdr:row>
      <xdr:rowOff>168659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9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159786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9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47835</xdr:rowOff>
    </xdr:from>
    <xdr:to>
      <xdr:col>55</xdr:col>
      <xdr:colOff>0</xdr:colOff>
      <xdr:row>36</xdr:row>
      <xdr:rowOff>67940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20035"/>
          <a:ext cx="838200" cy="2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67940</xdr:rowOff>
    </xdr:from>
    <xdr:to>
      <xdr:col>50</xdr:col>
      <xdr:colOff>114300</xdr:colOff>
      <xdr:row>36</xdr:row>
      <xdr:rowOff>126277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40140"/>
          <a:ext cx="889000" cy="5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98515</xdr:rowOff>
    </xdr:from>
    <xdr:to>
      <xdr:col>45</xdr:col>
      <xdr:colOff>177800</xdr:colOff>
      <xdr:row>36</xdr:row>
      <xdr:rowOff>126277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099265"/>
          <a:ext cx="889000" cy="1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98515</xdr:rowOff>
    </xdr:from>
    <xdr:to>
      <xdr:col>41</xdr:col>
      <xdr:colOff>50800</xdr:colOff>
      <xdr:row>37</xdr:row>
      <xdr:rowOff>26929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099265"/>
          <a:ext cx="889000" cy="27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84212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7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35721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168485</xdr:rowOff>
    </xdr:from>
    <xdr:to>
      <xdr:col>55</xdr:col>
      <xdr:colOff>50800</xdr:colOff>
      <xdr:row>36</xdr:row>
      <xdr:rowOff>98635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6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146912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4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17140</xdr:rowOff>
    </xdr:from>
    <xdr:to>
      <xdr:col>50</xdr:col>
      <xdr:colOff>165100</xdr:colOff>
      <xdr:row>36</xdr:row>
      <xdr:rowOff>118740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8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109867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282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75477</xdr:rowOff>
    </xdr:from>
    <xdr:to>
      <xdr:col>46</xdr:col>
      <xdr:colOff>38100</xdr:colOff>
      <xdr:row>37</xdr:row>
      <xdr:rowOff>5627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4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168204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34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47715</xdr:rowOff>
    </xdr:from>
    <xdr:to>
      <xdr:col>41</xdr:col>
      <xdr:colOff>101600</xdr:colOff>
      <xdr:row>35</xdr:row>
      <xdr:rowOff>149315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04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140442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14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147579</xdr:rowOff>
    </xdr:from>
    <xdr:to>
      <xdr:col>36</xdr:col>
      <xdr:colOff>165100</xdr:colOff>
      <xdr:row>37</xdr:row>
      <xdr:rowOff>77729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1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68856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1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165957</xdr:rowOff>
    </xdr:from>
    <xdr:to>
      <xdr:col>55</xdr:col>
      <xdr:colOff>0</xdr:colOff>
      <xdr:row>55</xdr:row>
      <xdr:rowOff>156573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252807"/>
          <a:ext cx="838200" cy="33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24547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2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156573</xdr:rowOff>
    </xdr:from>
    <xdr:to>
      <xdr:col>50</xdr:col>
      <xdr:colOff>114300</xdr:colOff>
      <xdr:row>57</xdr:row>
      <xdr:rowOff>62076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586323"/>
          <a:ext cx="889000" cy="24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110884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71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168663</xdr:rowOff>
    </xdr:from>
    <xdr:to>
      <xdr:col>45</xdr:col>
      <xdr:colOff>177800</xdr:colOff>
      <xdr:row>57</xdr:row>
      <xdr:rowOff>62076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598413"/>
          <a:ext cx="889000" cy="23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168663</xdr:rowOff>
    </xdr:from>
    <xdr:to>
      <xdr:col>41</xdr:col>
      <xdr:colOff>50800</xdr:colOff>
      <xdr:row>57</xdr:row>
      <xdr:rowOff>75115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598413"/>
          <a:ext cx="889000" cy="2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123923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72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6219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43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115157</xdr:rowOff>
    </xdr:from>
    <xdr:to>
      <xdr:col>55</xdr:col>
      <xdr:colOff>50800</xdr:colOff>
      <xdr:row>54</xdr:row>
      <xdr:rowOff>45307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20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138034</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05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105773</xdr:rowOff>
    </xdr:from>
    <xdr:to>
      <xdr:col>50</xdr:col>
      <xdr:colOff>165100</xdr:colOff>
      <xdr:row>56</xdr:row>
      <xdr:rowOff>35923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3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52450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31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11276</xdr:rowOff>
    </xdr:from>
    <xdr:to>
      <xdr:col>46</xdr:col>
      <xdr:colOff>38100</xdr:colOff>
      <xdr:row>57</xdr:row>
      <xdr:rowOff>112876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8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104003</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87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117863</xdr:rowOff>
    </xdr:from>
    <xdr:to>
      <xdr:col>41</xdr:col>
      <xdr:colOff>101600</xdr:colOff>
      <xdr:row>56</xdr:row>
      <xdr:rowOff>48013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4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64540</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32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24315</xdr:rowOff>
    </xdr:from>
    <xdr:to>
      <xdr:col>36</xdr:col>
      <xdr:colOff>165100</xdr:colOff>
      <xdr:row>57</xdr:row>
      <xdr:rowOff>125915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117042</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889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68597</xdr:rowOff>
    </xdr:from>
    <xdr:to>
      <xdr:col>55</xdr:col>
      <xdr:colOff>0</xdr:colOff>
      <xdr:row>77</xdr:row>
      <xdr:rowOff>116712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2927347"/>
          <a:ext cx="838200" cy="39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6565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08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116712</xdr:rowOff>
    </xdr:from>
    <xdr:to>
      <xdr:col>50</xdr:col>
      <xdr:colOff>114300</xdr:colOff>
      <xdr:row>77</xdr:row>
      <xdr:rowOff>123899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318362"/>
          <a:ext cx="889000" cy="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144830</xdr:rowOff>
    </xdr:from>
    <xdr:to>
      <xdr:col>45</xdr:col>
      <xdr:colOff>177800</xdr:colOff>
      <xdr:row>77</xdr:row>
      <xdr:rowOff>123899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2832130"/>
          <a:ext cx="889000" cy="49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144830</xdr:rowOff>
    </xdr:from>
    <xdr:to>
      <xdr:col>41</xdr:col>
      <xdr:colOff>50800</xdr:colOff>
      <xdr:row>77</xdr:row>
      <xdr:rowOff>123031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2832130"/>
          <a:ext cx="889000" cy="49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141202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17797</xdr:rowOff>
    </xdr:from>
    <xdr:to>
      <xdr:col>55</xdr:col>
      <xdr:colOff>50800</xdr:colOff>
      <xdr:row>75</xdr:row>
      <xdr:rowOff>119397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287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40674</xdr:rowOff>
    </xdr:from>
    <xdr:ext cx="599010"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72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65912</xdr:rowOff>
    </xdr:from>
    <xdr:to>
      <xdr:col>50</xdr:col>
      <xdr:colOff>165100</xdr:colOff>
      <xdr:row>77</xdr:row>
      <xdr:rowOff>167512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26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158639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36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73099</xdr:rowOff>
    </xdr:from>
    <xdr:to>
      <xdr:col>46</xdr:col>
      <xdr:colOff>38100</xdr:colOff>
      <xdr:row>78</xdr:row>
      <xdr:rowOff>3249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27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165826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36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94030</xdr:rowOff>
    </xdr:from>
    <xdr:to>
      <xdr:col>41</xdr:col>
      <xdr:colOff>101600</xdr:colOff>
      <xdr:row>75</xdr:row>
      <xdr:rowOff>24180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78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40707</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61795" y="125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72231</xdr:rowOff>
    </xdr:from>
    <xdr:to>
      <xdr:col>36</xdr:col>
      <xdr:colOff>165100</xdr:colOff>
      <xdr:row>78</xdr:row>
      <xdr:rowOff>2381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27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164958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36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147110</xdr:rowOff>
    </xdr:from>
    <xdr:to>
      <xdr:col>55</xdr:col>
      <xdr:colOff>0</xdr:colOff>
      <xdr:row>95</xdr:row>
      <xdr:rowOff>97470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263410"/>
          <a:ext cx="838200" cy="12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68924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28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97470</xdr:rowOff>
    </xdr:from>
    <xdr:to>
      <xdr:col>50</xdr:col>
      <xdr:colOff>114300</xdr:colOff>
      <xdr:row>97</xdr:row>
      <xdr:rowOff>37058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385220"/>
          <a:ext cx="889000" cy="28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3002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63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37058</xdr:rowOff>
    </xdr:from>
    <xdr:to>
      <xdr:col>45</xdr:col>
      <xdr:colOff>177800</xdr:colOff>
      <xdr:row>97</xdr:row>
      <xdr:rowOff>123392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667708"/>
          <a:ext cx="889000" cy="8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42785</xdr:rowOff>
    </xdr:from>
    <xdr:to>
      <xdr:col>41</xdr:col>
      <xdr:colOff>50800</xdr:colOff>
      <xdr:row>97</xdr:row>
      <xdr:rowOff>123392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673435"/>
          <a:ext cx="889000" cy="8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96310</xdr:rowOff>
    </xdr:from>
    <xdr:to>
      <xdr:col>55</xdr:col>
      <xdr:colOff>50800</xdr:colOff>
      <xdr:row>95</xdr:row>
      <xdr:rowOff>26460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21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119187</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06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46670</xdr:rowOff>
    </xdr:from>
    <xdr:to>
      <xdr:col>50</xdr:col>
      <xdr:colOff>165100</xdr:colOff>
      <xdr:row>95</xdr:row>
      <xdr:rowOff>148270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33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164797</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39795" y="1610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157708</xdr:rowOff>
    </xdr:from>
    <xdr:to>
      <xdr:col>46</xdr:col>
      <xdr:colOff>38100</xdr:colOff>
      <xdr:row>97</xdr:row>
      <xdr:rowOff>87858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1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78985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70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72592</xdr:rowOff>
    </xdr:from>
    <xdr:to>
      <xdr:col>41</xdr:col>
      <xdr:colOff>101600</xdr:colOff>
      <xdr:row>98</xdr:row>
      <xdr:rowOff>2742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0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165319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9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163435</xdr:rowOff>
    </xdr:from>
    <xdr:to>
      <xdr:col>36</xdr:col>
      <xdr:colOff>165100</xdr:colOff>
      <xdr:row>97</xdr:row>
      <xdr:rowOff>93585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2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84712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71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131211</xdr:rowOff>
    </xdr:from>
    <xdr:to>
      <xdr:col>85</xdr:col>
      <xdr:colOff>127000</xdr:colOff>
      <xdr:row>39</xdr:row>
      <xdr:rowOff>1153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646311"/>
          <a:ext cx="838200" cy="4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1153</xdr:rowOff>
    </xdr:from>
    <xdr:to>
      <xdr:col>81</xdr:col>
      <xdr:colOff>50800</xdr:colOff>
      <xdr:row>39</xdr:row>
      <xdr:rowOff>16042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87703"/>
          <a:ext cx="889000" cy="1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147061</xdr:rowOff>
    </xdr:from>
    <xdr:to>
      <xdr:col>76</xdr:col>
      <xdr:colOff>114300</xdr:colOff>
      <xdr:row>39</xdr:row>
      <xdr:rowOff>16042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62161"/>
          <a:ext cx="889000" cy="4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34231</xdr:rowOff>
    </xdr:from>
    <xdr:to>
      <xdr:col>71</xdr:col>
      <xdr:colOff>177800</xdr:colOff>
      <xdr:row>38</xdr:row>
      <xdr:rowOff>147061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549331"/>
          <a:ext cx="889000" cy="11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132158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6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80411</xdr:rowOff>
    </xdr:from>
    <xdr:to>
      <xdr:col>85</xdr:col>
      <xdr:colOff>177800</xdr:colOff>
      <xdr:row>39</xdr:row>
      <xdr:rowOff>10561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59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19298</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3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121803</xdr:rowOff>
    </xdr:from>
    <xdr:to>
      <xdr:col>81</xdr:col>
      <xdr:colOff>101600</xdr:colOff>
      <xdr:row>39</xdr:row>
      <xdr:rowOff>51953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3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43080</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72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136692</xdr:rowOff>
    </xdr:from>
    <xdr:to>
      <xdr:col>76</xdr:col>
      <xdr:colOff>165100</xdr:colOff>
      <xdr:row>39</xdr:row>
      <xdr:rowOff>66842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5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57969</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4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96261</xdr:rowOff>
    </xdr:from>
    <xdr:to>
      <xdr:col>72</xdr:col>
      <xdr:colOff>38100</xdr:colOff>
      <xdr:row>39</xdr:row>
      <xdr:rowOff>26411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1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17538</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0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154882</xdr:rowOff>
    </xdr:from>
    <xdr:to>
      <xdr:col>67</xdr:col>
      <xdr:colOff>101600</xdr:colOff>
      <xdr:row>38</xdr:row>
      <xdr:rowOff>85032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49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101559</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27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133806</xdr:rowOff>
    </xdr:from>
    <xdr:to>
      <xdr:col>85</xdr:col>
      <xdr:colOff>127000</xdr:colOff>
      <xdr:row>76</xdr:row>
      <xdr:rowOff>138291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164006"/>
          <a:ext cx="838200" cy="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62232</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20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133806</xdr:rowOff>
    </xdr:from>
    <xdr:to>
      <xdr:col>81</xdr:col>
      <xdr:colOff>50800</xdr:colOff>
      <xdr:row>76</xdr:row>
      <xdr:rowOff>144779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164006"/>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144779</xdr:rowOff>
    </xdr:from>
    <xdr:to>
      <xdr:col>76</xdr:col>
      <xdr:colOff>114300</xdr:colOff>
      <xdr:row>76</xdr:row>
      <xdr:rowOff>166751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174979"/>
          <a:ext cx="889000" cy="2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1378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164906</xdr:rowOff>
    </xdr:from>
    <xdr:to>
      <xdr:col>71</xdr:col>
      <xdr:colOff>177800</xdr:colOff>
      <xdr:row>76</xdr:row>
      <xdr:rowOff>166751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195106"/>
          <a:ext cx="8890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31196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30026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87491</xdr:rowOff>
    </xdr:from>
    <xdr:to>
      <xdr:col>85</xdr:col>
      <xdr:colOff>177800</xdr:colOff>
      <xdr:row>77</xdr:row>
      <xdr:rowOff>17641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11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65918</xdr:rowOff>
    </xdr:from>
    <xdr:ext cx="599010"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096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83006</xdr:rowOff>
    </xdr:from>
    <xdr:to>
      <xdr:col>81</xdr:col>
      <xdr:colOff>101600</xdr:colOff>
      <xdr:row>77</xdr:row>
      <xdr:rowOff>13156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11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4283</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181795" y="1320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93979</xdr:rowOff>
    </xdr:from>
    <xdr:to>
      <xdr:col>76</xdr:col>
      <xdr:colOff>165100</xdr:colOff>
      <xdr:row>77</xdr:row>
      <xdr:rowOff>24129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12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15256</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292795" y="1321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115951</xdr:rowOff>
    </xdr:from>
    <xdr:to>
      <xdr:col>72</xdr:col>
      <xdr:colOff>38100</xdr:colOff>
      <xdr:row>77</xdr:row>
      <xdr:rowOff>46101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1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37228</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3238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114106</xdr:rowOff>
    </xdr:from>
    <xdr:to>
      <xdr:col>67</xdr:col>
      <xdr:colOff>101600</xdr:colOff>
      <xdr:row>77</xdr:row>
      <xdr:rowOff>44256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4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35383</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14795" y="1323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88812</xdr:rowOff>
    </xdr:from>
    <xdr:to>
      <xdr:col>85</xdr:col>
      <xdr:colOff>127000</xdr:colOff>
      <xdr:row>97</xdr:row>
      <xdr:rowOff>92069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548012"/>
          <a:ext cx="838200" cy="17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94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64367</xdr:rowOff>
    </xdr:from>
    <xdr:to>
      <xdr:col>81</xdr:col>
      <xdr:colOff>50800</xdr:colOff>
      <xdr:row>96</xdr:row>
      <xdr:rowOff>88812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523567"/>
          <a:ext cx="889000" cy="2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0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64367</xdr:rowOff>
    </xdr:from>
    <xdr:to>
      <xdr:col>76</xdr:col>
      <xdr:colOff>114300</xdr:colOff>
      <xdr:row>97</xdr:row>
      <xdr:rowOff>26986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523567"/>
          <a:ext cx="889000" cy="13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90226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72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26986</xdr:rowOff>
    </xdr:from>
    <xdr:to>
      <xdr:col>71</xdr:col>
      <xdr:colOff>177800</xdr:colOff>
      <xdr:row>97</xdr:row>
      <xdr:rowOff>66177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57636"/>
          <a:ext cx="889000" cy="3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7132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8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61816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6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41269</xdr:rowOff>
    </xdr:from>
    <xdr:to>
      <xdr:col>85</xdr:col>
      <xdr:colOff>177800</xdr:colOff>
      <xdr:row>97</xdr:row>
      <xdr:rowOff>142869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7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64146</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52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38012</xdr:rowOff>
    </xdr:from>
    <xdr:to>
      <xdr:col>81</xdr:col>
      <xdr:colOff>101600</xdr:colOff>
      <xdr:row>96</xdr:row>
      <xdr:rowOff>139612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49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156139</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181795" y="16272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13567</xdr:rowOff>
    </xdr:from>
    <xdr:to>
      <xdr:col>76</xdr:col>
      <xdr:colOff>165100</xdr:colOff>
      <xdr:row>96</xdr:row>
      <xdr:rowOff>115167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47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131694</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292795" y="1624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147636</xdr:rowOff>
    </xdr:from>
    <xdr:to>
      <xdr:col>72</xdr:col>
      <xdr:colOff>38100</xdr:colOff>
      <xdr:row>97</xdr:row>
      <xdr:rowOff>77786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0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94313</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03795" y="1638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15377</xdr:rowOff>
    </xdr:from>
    <xdr:to>
      <xdr:col>67</xdr:col>
      <xdr:colOff>101600</xdr:colOff>
      <xdr:row>97</xdr:row>
      <xdr:rowOff>116977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64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133504</xdr:rowOff>
    </xdr:from>
    <xdr:ext cx="59901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14795" y="1642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37813</xdr:rowOff>
    </xdr:from>
    <xdr:to>
      <xdr:col>116</xdr:col>
      <xdr:colOff>63500</xdr:colOff>
      <xdr:row>38</xdr:row>
      <xdr:rowOff>53541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381463"/>
          <a:ext cx="838200" cy="18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37813</xdr:rowOff>
    </xdr:from>
    <xdr:to>
      <xdr:col>111</xdr:col>
      <xdr:colOff>177800</xdr:colOff>
      <xdr:row>38</xdr:row>
      <xdr:rowOff>61107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381463"/>
          <a:ext cx="889000" cy="19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95834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61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61107</xdr:rowOff>
    </xdr:from>
    <xdr:to>
      <xdr:col>107</xdr:col>
      <xdr:colOff>50800</xdr:colOff>
      <xdr:row>38</xdr:row>
      <xdr:rowOff>87054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576207"/>
          <a:ext cx="889000" cy="2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87054</xdr:rowOff>
    </xdr:from>
    <xdr:to>
      <xdr:col>102</xdr:col>
      <xdr:colOff>114300</xdr:colOff>
      <xdr:row>38</xdr:row>
      <xdr:rowOff>118006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602154"/>
          <a:ext cx="889000" cy="3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2741</xdr:rowOff>
    </xdr:from>
    <xdr:to>
      <xdr:col>116</xdr:col>
      <xdr:colOff>114300</xdr:colOff>
      <xdr:row>38</xdr:row>
      <xdr:rowOff>104341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51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134033</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7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158463</xdr:rowOff>
    </xdr:from>
    <xdr:to>
      <xdr:col>112</xdr:col>
      <xdr:colOff>38100</xdr:colOff>
      <xdr:row>37</xdr:row>
      <xdr:rowOff>88613</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3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105140</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56111" y="610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10307</xdr:rowOff>
    </xdr:from>
    <xdr:to>
      <xdr:col>107</xdr:col>
      <xdr:colOff>101600</xdr:colOff>
      <xdr:row>38</xdr:row>
      <xdr:rowOff>111907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2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103034</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61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36254</xdr:rowOff>
    </xdr:from>
    <xdr:to>
      <xdr:col>102</xdr:col>
      <xdr:colOff>165100</xdr:colOff>
      <xdr:row>38</xdr:row>
      <xdr:rowOff>137854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55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128981</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64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67206</xdr:rowOff>
    </xdr:from>
    <xdr:to>
      <xdr:col>98</xdr:col>
      <xdr:colOff>38100</xdr:colOff>
      <xdr:row>38</xdr:row>
      <xdr:rowOff>168806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8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159933</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675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8503</xdr:rowOff>
    </xdr:from>
    <xdr:to>
      <xdr:col>116</xdr:col>
      <xdr:colOff>63500</xdr:colOff>
      <xdr:row>59</xdr:row>
      <xdr:rowOff>8998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24053"/>
          <a:ext cx="8382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8503</xdr:rowOff>
    </xdr:from>
    <xdr:to>
      <xdr:col>111</xdr:col>
      <xdr:colOff>177800</xdr:colOff>
      <xdr:row>59</xdr:row>
      <xdr:rowOff>9722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124053"/>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9722</xdr:rowOff>
    </xdr:from>
    <xdr:to>
      <xdr:col>107</xdr:col>
      <xdr:colOff>50800</xdr:colOff>
      <xdr:row>59</xdr:row>
      <xdr:rowOff>9913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125272"/>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9265</xdr:rowOff>
    </xdr:from>
    <xdr:to>
      <xdr:col>102</xdr:col>
      <xdr:colOff>114300</xdr:colOff>
      <xdr:row>59</xdr:row>
      <xdr:rowOff>9913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24815"/>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129648</xdr:rowOff>
    </xdr:from>
    <xdr:to>
      <xdr:col>116</xdr:col>
      <xdr:colOff>114300</xdr:colOff>
      <xdr:row>59</xdr:row>
      <xdr:rowOff>59798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7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44575</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8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129153</xdr:rowOff>
    </xdr:from>
    <xdr:to>
      <xdr:col>112</xdr:col>
      <xdr:colOff>38100</xdr:colOff>
      <xdr:row>59</xdr:row>
      <xdr:rowOff>59303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7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50430</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16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130372</xdr:rowOff>
    </xdr:from>
    <xdr:to>
      <xdr:col>107</xdr:col>
      <xdr:colOff>101600</xdr:colOff>
      <xdr:row>59</xdr:row>
      <xdr:rowOff>60522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7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51649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16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130563</xdr:rowOff>
    </xdr:from>
    <xdr:to>
      <xdr:col>102</xdr:col>
      <xdr:colOff>165100</xdr:colOff>
      <xdr:row>59</xdr:row>
      <xdr:rowOff>60713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7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51840</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1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129915</xdr:rowOff>
    </xdr:from>
    <xdr:to>
      <xdr:col>98</xdr:col>
      <xdr:colOff>38100</xdr:colOff>
      <xdr:row>59</xdr:row>
      <xdr:rowOff>60065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7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51192</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16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156472</xdr:rowOff>
    </xdr:from>
    <xdr:to>
      <xdr:col>116</xdr:col>
      <xdr:colOff>63500</xdr:colOff>
      <xdr:row>73</xdr:row>
      <xdr:rowOff>168199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329422"/>
          <a:ext cx="838200" cy="35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26149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8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154003</xdr:rowOff>
    </xdr:from>
    <xdr:to>
      <xdr:col>111</xdr:col>
      <xdr:colOff>177800</xdr:colOff>
      <xdr:row>73</xdr:row>
      <xdr:rowOff>168199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669853"/>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138757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139540</xdr:rowOff>
    </xdr:from>
    <xdr:to>
      <xdr:col>107</xdr:col>
      <xdr:colOff>50800</xdr:colOff>
      <xdr:row>73</xdr:row>
      <xdr:rowOff>154003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655390"/>
          <a:ext cx="889000" cy="1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156839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0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139540</xdr:rowOff>
    </xdr:from>
    <xdr:to>
      <xdr:col>102</xdr:col>
      <xdr:colOff>114300</xdr:colOff>
      <xdr:row>74</xdr:row>
      <xdr:rowOff>4651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655390"/>
          <a:ext cx="889000" cy="3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9163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0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160390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105672</xdr:rowOff>
    </xdr:from>
    <xdr:to>
      <xdr:col>116</xdr:col>
      <xdr:colOff>114300</xdr:colOff>
      <xdr:row>72</xdr:row>
      <xdr:rowOff>35822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27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58699</xdr:rowOff>
    </xdr:from>
    <xdr:ext cx="599010"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23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117399</xdr:rowOff>
    </xdr:from>
    <xdr:to>
      <xdr:col>112</xdr:col>
      <xdr:colOff>38100</xdr:colOff>
      <xdr:row>74</xdr:row>
      <xdr:rowOff>47549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63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64076</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23795" y="12408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103203</xdr:rowOff>
    </xdr:from>
    <xdr:to>
      <xdr:col>107</xdr:col>
      <xdr:colOff>101600</xdr:colOff>
      <xdr:row>74</xdr:row>
      <xdr:rowOff>33353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61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49880</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34795" y="1239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88740</xdr:rowOff>
    </xdr:from>
    <xdr:to>
      <xdr:col>102</xdr:col>
      <xdr:colOff>165100</xdr:colOff>
      <xdr:row>74</xdr:row>
      <xdr:rowOff>18890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60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35417</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45795" y="12379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125301</xdr:rowOff>
    </xdr:from>
    <xdr:to>
      <xdr:col>98</xdr:col>
      <xdr:colOff>38100</xdr:colOff>
      <xdr:row>74</xdr:row>
      <xdr:rowOff>55451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64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71978</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56795" y="12416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原子力発電所を有していること、半島特有の地形的条件により施設数が多いこと等の要因から高い数値となっている。多様化・高度化する町民ニーズや将来的な行政需要に対応しながら、引き続き定員管理に努める。</a:t>
          </a:r>
        </a:p>
        <a:p>
          <a:r>
            <a:rPr kumimoji="1" lang="ja-JP" altLang="en-US" sz="1300">
              <a:latin typeface="ＭＳ Ｐゴシック" panose="020B0600070205080204" pitchFamily="50" charset="-128"/>
              <a:ea typeface="ＭＳ Ｐゴシック" panose="020B0600070205080204" pitchFamily="50" charset="-128"/>
            </a:rPr>
            <a:t>　普通建設事業費は、亀ヶ池温泉本館再建関係経費、障がい者グループホーム新築工事、放射線防護施設新築工事等の施設整備が集中したことにより高い数値となっている。</a:t>
          </a:r>
        </a:p>
        <a:p>
          <a:r>
            <a:rPr kumimoji="1" lang="ja-JP" altLang="en-US" sz="1300">
              <a:latin typeface="ＭＳ Ｐゴシック" panose="020B0600070205080204" pitchFamily="50" charset="-128"/>
              <a:ea typeface="ＭＳ Ｐゴシック" panose="020B0600070205080204" pitchFamily="50" charset="-128"/>
            </a:rPr>
            <a:t>　繰出金については下水道会計が公営企業への移行に伴い、繰上償還を行ったことにより一時的に上昇している。また、国の繰出基準に準じて特別会計及び企業会計へ繰出しを行い、これによって特別会計等の収支の均衡が保たれており急速な減額は難しいものの、効率的かつ安定的な経営に取り組み繰出金の抑制に努める。</a:t>
          </a:r>
        </a:p>
        <a:p>
          <a:r>
            <a:rPr kumimoji="1" lang="ja-JP" altLang="en-US" sz="1300">
              <a:latin typeface="ＭＳ Ｐゴシック" panose="020B0600070205080204" pitchFamily="50" charset="-128"/>
              <a:ea typeface="ＭＳ Ｐゴシック" panose="020B0600070205080204" pitchFamily="50" charset="-128"/>
            </a:rPr>
            <a:t>　限られた財源の中で、多様化・高度化する町民ニーズに的確に対応した事業・施策の必要性及び妥当性を検証し、町民が安全・安心に暮らせるため、長期的視点に立った財政運営に努める。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8,062
7,977
93.83
12,181,962
11,567,519
300,582
5,513,543
7,561,291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47625</xdr:rowOff>
    </xdr:from>
    <xdr:to>
      <xdr:col>24</xdr:col>
      <xdr:colOff>63500</xdr:colOff>
      <xdr:row>36</xdr:row>
      <xdr:rowOff>117856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19825"/>
          <a:ext cx="838200" cy="7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117856</xdr:rowOff>
    </xdr:from>
    <xdr:to>
      <xdr:col>19</xdr:col>
      <xdr:colOff>177800</xdr:colOff>
      <xdr:row>36</xdr:row>
      <xdr:rowOff>136525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90056"/>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14986</xdr:rowOff>
    </xdr:from>
    <xdr:to>
      <xdr:col>15</xdr:col>
      <xdr:colOff>50800</xdr:colOff>
      <xdr:row>36</xdr:row>
      <xdr:rowOff>136525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87186"/>
          <a:ext cx="889000" cy="12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5588</xdr:rowOff>
    </xdr:from>
    <xdr:to>
      <xdr:col>10</xdr:col>
      <xdr:colOff>114300</xdr:colOff>
      <xdr:row>36</xdr:row>
      <xdr:rowOff>14986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77788"/>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80027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168275</xdr:rowOff>
    </xdr:from>
    <xdr:to>
      <xdr:col>24</xdr:col>
      <xdr:colOff>114300</xdr:colOff>
      <xdr:row>36</xdr:row>
      <xdr:rowOff>98425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146702</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67056</xdr:rowOff>
    </xdr:from>
    <xdr:to>
      <xdr:col>20</xdr:col>
      <xdr:colOff>38100</xdr:colOff>
      <xdr:row>36</xdr:row>
      <xdr:rowOff>168656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159783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3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85725</xdr:rowOff>
    </xdr:from>
    <xdr:to>
      <xdr:col>15</xdr:col>
      <xdr:colOff>101600</xdr:colOff>
      <xdr:row>37</xdr:row>
      <xdr:rowOff>15875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7002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5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135636</xdr:rowOff>
    </xdr:from>
    <xdr:to>
      <xdr:col>10</xdr:col>
      <xdr:colOff>165100</xdr:colOff>
      <xdr:row>36</xdr:row>
      <xdr:rowOff>65786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82313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91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126238</xdr:rowOff>
    </xdr:from>
    <xdr:to>
      <xdr:col>6</xdr:col>
      <xdr:colOff>38100</xdr:colOff>
      <xdr:row>36</xdr:row>
      <xdr:rowOff>56388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47515</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621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8291</xdr:rowOff>
    </xdr:from>
    <xdr:to>
      <xdr:col>24</xdr:col>
      <xdr:colOff>63500</xdr:colOff>
      <xdr:row>57</xdr:row>
      <xdr:rowOff>114374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80941"/>
          <a:ext cx="838200" cy="10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8291</xdr:rowOff>
    </xdr:from>
    <xdr:to>
      <xdr:col>19</xdr:col>
      <xdr:colOff>177800</xdr:colOff>
      <xdr:row>57</xdr:row>
      <xdr:rowOff>43238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80941"/>
          <a:ext cx="889000" cy="3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82456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85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152533</xdr:rowOff>
    </xdr:from>
    <xdr:to>
      <xdr:col>15</xdr:col>
      <xdr:colOff>50800</xdr:colOff>
      <xdr:row>57</xdr:row>
      <xdr:rowOff>43238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53733"/>
          <a:ext cx="889000" cy="6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152533</xdr:rowOff>
    </xdr:from>
    <xdr:to>
      <xdr:col>10</xdr:col>
      <xdr:colOff>114300</xdr:colOff>
      <xdr:row>57</xdr:row>
      <xdr:rowOff>145093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53733"/>
          <a:ext cx="889000" cy="16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21038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63574</xdr:rowOff>
    </xdr:from>
    <xdr:to>
      <xdr:col>24</xdr:col>
      <xdr:colOff>114300</xdr:colOff>
      <xdr:row>57</xdr:row>
      <xdr:rowOff>165174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3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42001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14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128941</xdr:rowOff>
    </xdr:from>
    <xdr:to>
      <xdr:col>20</xdr:col>
      <xdr:colOff>38100</xdr:colOff>
      <xdr:row>57</xdr:row>
      <xdr:rowOff>59091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3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75618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505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163888</xdr:rowOff>
    </xdr:from>
    <xdr:to>
      <xdr:col>15</xdr:col>
      <xdr:colOff>101600</xdr:colOff>
      <xdr:row>57</xdr:row>
      <xdr:rowOff>94038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85165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57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101733</xdr:rowOff>
    </xdr:from>
    <xdr:to>
      <xdr:col>10</xdr:col>
      <xdr:colOff>165100</xdr:colOff>
      <xdr:row>57</xdr:row>
      <xdr:rowOff>31883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23010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9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94293</xdr:rowOff>
    </xdr:from>
    <xdr:to>
      <xdr:col>6</xdr:col>
      <xdr:colOff>38100</xdr:colOff>
      <xdr:row>58</xdr:row>
      <xdr:rowOff>24443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6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15570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959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148899</xdr:rowOff>
    </xdr:from>
    <xdr:to>
      <xdr:col>24</xdr:col>
      <xdr:colOff>63500</xdr:colOff>
      <xdr:row>75</xdr:row>
      <xdr:rowOff>78513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64749"/>
          <a:ext cx="838200" cy="27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107880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5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59338</xdr:rowOff>
    </xdr:from>
    <xdr:to>
      <xdr:col>19</xdr:col>
      <xdr:colOff>177800</xdr:colOff>
      <xdr:row>75</xdr:row>
      <xdr:rowOff>78513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918088"/>
          <a:ext cx="889000" cy="1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144111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59338</xdr:rowOff>
    </xdr:from>
    <xdr:to>
      <xdr:col>15</xdr:col>
      <xdr:colOff>50800</xdr:colOff>
      <xdr:row>76</xdr:row>
      <xdr:rowOff>6299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18088"/>
          <a:ext cx="889000" cy="11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90875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6299</xdr:rowOff>
    </xdr:from>
    <xdr:to>
      <xdr:col>10</xdr:col>
      <xdr:colOff>114300</xdr:colOff>
      <xdr:row>76</xdr:row>
      <xdr:rowOff>70681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36499"/>
          <a:ext cx="889000" cy="6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48641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125348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98099</xdr:rowOff>
    </xdr:from>
    <xdr:to>
      <xdr:col>24</xdr:col>
      <xdr:colOff>114300</xdr:colOff>
      <xdr:row>74</xdr:row>
      <xdr:rowOff>28249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1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120976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6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27713</xdr:rowOff>
    </xdr:from>
    <xdr:to>
      <xdr:col>20</xdr:col>
      <xdr:colOff>38100</xdr:colOff>
      <xdr:row>75</xdr:row>
      <xdr:rowOff>129313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8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120440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8538</xdr:rowOff>
    </xdr:from>
    <xdr:to>
      <xdr:col>15</xdr:col>
      <xdr:colOff>101600</xdr:colOff>
      <xdr:row>75</xdr:row>
      <xdr:rowOff>110138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6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101265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60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126948</xdr:rowOff>
    </xdr:from>
    <xdr:to>
      <xdr:col>10</xdr:col>
      <xdr:colOff>165100</xdr:colOff>
      <xdr:row>76</xdr:row>
      <xdr:rowOff>57097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856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73625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6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19881</xdr:rowOff>
    </xdr:from>
    <xdr:to>
      <xdr:col>6</xdr:col>
      <xdr:colOff>38100</xdr:colOff>
      <xdr:row>76</xdr:row>
      <xdr:rowOff>121481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5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112608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136911</xdr:rowOff>
    </xdr:from>
    <xdr:to>
      <xdr:col>24</xdr:col>
      <xdr:colOff>63500</xdr:colOff>
      <xdr:row>95</xdr:row>
      <xdr:rowOff>170709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424661"/>
          <a:ext cx="838200" cy="3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38096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97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170709</xdr:rowOff>
    </xdr:from>
    <xdr:to>
      <xdr:col>19</xdr:col>
      <xdr:colOff>177800</xdr:colOff>
      <xdr:row>96</xdr:row>
      <xdr:rowOff>23510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458459"/>
          <a:ext cx="889000" cy="2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20528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23510</xdr:rowOff>
    </xdr:from>
    <xdr:to>
      <xdr:col>15</xdr:col>
      <xdr:colOff>50800</xdr:colOff>
      <xdr:row>97</xdr:row>
      <xdr:rowOff>31835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482710"/>
          <a:ext cx="889000" cy="17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25711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168233</xdr:rowOff>
    </xdr:from>
    <xdr:to>
      <xdr:col>10</xdr:col>
      <xdr:colOff>114300</xdr:colOff>
      <xdr:row>97</xdr:row>
      <xdr:rowOff>31835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627433"/>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78906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94240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2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86111</xdr:rowOff>
    </xdr:from>
    <xdr:to>
      <xdr:col>24</xdr:col>
      <xdr:colOff>114300</xdr:colOff>
      <xdr:row>96</xdr:row>
      <xdr:rowOff>16261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108988</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22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119909</xdr:rowOff>
    </xdr:from>
    <xdr:to>
      <xdr:col>20</xdr:col>
      <xdr:colOff>38100</xdr:colOff>
      <xdr:row>96</xdr:row>
      <xdr:rowOff>50059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66586</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6182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144160</xdr:rowOff>
    </xdr:from>
    <xdr:to>
      <xdr:col>15</xdr:col>
      <xdr:colOff>101600</xdr:colOff>
      <xdr:row>96</xdr:row>
      <xdr:rowOff>74310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3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90837</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20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152485</xdr:rowOff>
    </xdr:from>
    <xdr:to>
      <xdr:col>10</xdr:col>
      <xdr:colOff>165100</xdr:colOff>
      <xdr:row>97</xdr:row>
      <xdr:rowOff>82635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1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99162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38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117433</xdr:rowOff>
    </xdr:from>
    <xdr:to>
      <xdr:col>6</xdr:col>
      <xdr:colOff>38100</xdr:colOff>
      <xdr:row>97</xdr:row>
      <xdr:rowOff>47583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7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64110</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30795" y="16351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65131</xdr:rowOff>
    </xdr:from>
    <xdr:to>
      <xdr:col>55</xdr:col>
      <xdr:colOff>0</xdr:colOff>
      <xdr:row>56</xdr:row>
      <xdr:rowOff>165161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666331"/>
          <a:ext cx="838200" cy="10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118795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377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165161</xdr:rowOff>
    </xdr:from>
    <xdr:to>
      <xdr:col>50</xdr:col>
      <xdr:colOff>114300</xdr:colOff>
      <xdr:row>57</xdr:row>
      <xdr:rowOff>25299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766361"/>
          <a:ext cx="889000" cy="3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23649</xdr:rowOff>
    </xdr:from>
    <xdr:to>
      <xdr:col>45</xdr:col>
      <xdr:colOff>177800</xdr:colOff>
      <xdr:row>57</xdr:row>
      <xdr:rowOff>25299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796299"/>
          <a:ext cx="889000" cy="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13435</xdr:rowOff>
    </xdr:from>
    <xdr:to>
      <xdr:col>41</xdr:col>
      <xdr:colOff>50800</xdr:colOff>
      <xdr:row>57</xdr:row>
      <xdr:rowOff>23649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786085"/>
          <a:ext cx="889000" cy="1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90364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3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67901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14331</xdr:rowOff>
    </xdr:from>
    <xdr:to>
      <xdr:col>55</xdr:col>
      <xdr:colOff>50800</xdr:colOff>
      <xdr:row>56</xdr:row>
      <xdr:rowOff>115931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1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164208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9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114361</xdr:rowOff>
    </xdr:from>
    <xdr:to>
      <xdr:col>50</xdr:col>
      <xdr:colOff>165100</xdr:colOff>
      <xdr:row>57</xdr:row>
      <xdr:rowOff>44511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35638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80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145949</xdr:rowOff>
    </xdr:from>
    <xdr:to>
      <xdr:col>46</xdr:col>
      <xdr:colOff>38100</xdr:colOff>
      <xdr:row>57</xdr:row>
      <xdr:rowOff>76099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4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67226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83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144299</xdr:rowOff>
    </xdr:from>
    <xdr:to>
      <xdr:col>41</xdr:col>
      <xdr:colOff>101600</xdr:colOff>
      <xdr:row>57</xdr:row>
      <xdr:rowOff>74449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4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65576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83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134085</xdr:rowOff>
    </xdr:from>
    <xdr:to>
      <xdr:col>36</xdr:col>
      <xdr:colOff>165100</xdr:colOff>
      <xdr:row>57</xdr:row>
      <xdr:rowOff>64235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55362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82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73534</xdr:rowOff>
    </xdr:from>
    <xdr:to>
      <xdr:col>55</xdr:col>
      <xdr:colOff>0</xdr:colOff>
      <xdr:row>76</xdr:row>
      <xdr:rowOff>81077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2932284"/>
          <a:ext cx="838200" cy="17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38775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4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81077</xdr:rowOff>
    </xdr:from>
    <xdr:to>
      <xdr:col>50</xdr:col>
      <xdr:colOff>114300</xdr:colOff>
      <xdr:row>77</xdr:row>
      <xdr:rowOff>50074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111277"/>
          <a:ext cx="889000" cy="14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134859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80122</xdr:rowOff>
    </xdr:from>
    <xdr:to>
      <xdr:col>45</xdr:col>
      <xdr:colOff>177800</xdr:colOff>
      <xdr:row>77</xdr:row>
      <xdr:rowOff>50074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2938872"/>
          <a:ext cx="889000" cy="31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158292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80122</xdr:rowOff>
    </xdr:from>
    <xdr:to>
      <xdr:col>41</xdr:col>
      <xdr:colOff>50800</xdr:colOff>
      <xdr:row>76</xdr:row>
      <xdr:rowOff>150143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2938872"/>
          <a:ext cx="889000" cy="24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138628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53346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2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22734</xdr:rowOff>
    </xdr:from>
    <xdr:to>
      <xdr:col>55</xdr:col>
      <xdr:colOff>50800</xdr:colOff>
      <xdr:row>75</xdr:row>
      <xdr:rowOff>124334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8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45611</xdr:rowOff>
    </xdr:from>
    <xdr:ext cx="599010"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732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30277</xdr:rowOff>
    </xdr:from>
    <xdr:to>
      <xdr:col>50</xdr:col>
      <xdr:colOff>165100</xdr:colOff>
      <xdr:row>76</xdr:row>
      <xdr:rowOff>131877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06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148405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83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170724</xdr:rowOff>
    </xdr:from>
    <xdr:to>
      <xdr:col>46</xdr:col>
      <xdr:colOff>38100</xdr:colOff>
      <xdr:row>77</xdr:row>
      <xdr:rowOff>100874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0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117401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97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29322</xdr:rowOff>
    </xdr:from>
    <xdr:to>
      <xdr:col>41</xdr:col>
      <xdr:colOff>101600</xdr:colOff>
      <xdr:row>75</xdr:row>
      <xdr:rowOff>130922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288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147449</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61795" y="1266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99343</xdr:rowOff>
    </xdr:from>
    <xdr:to>
      <xdr:col>36</xdr:col>
      <xdr:colOff>165100</xdr:colOff>
      <xdr:row>77</xdr:row>
      <xdr:rowOff>29493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12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46020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9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48526</xdr:rowOff>
    </xdr:from>
    <xdr:to>
      <xdr:col>55</xdr:col>
      <xdr:colOff>0</xdr:colOff>
      <xdr:row>94</xdr:row>
      <xdr:rowOff>116295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5993376"/>
          <a:ext cx="838200" cy="23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65223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52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94039</xdr:rowOff>
    </xdr:from>
    <xdr:to>
      <xdr:col>50</xdr:col>
      <xdr:colOff>114300</xdr:colOff>
      <xdr:row>94</xdr:row>
      <xdr:rowOff>116295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210339"/>
          <a:ext cx="889000" cy="2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28584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37274</xdr:rowOff>
    </xdr:from>
    <xdr:to>
      <xdr:col>45</xdr:col>
      <xdr:colOff>177800</xdr:colOff>
      <xdr:row>94</xdr:row>
      <xdr:rowOff>94039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153574"/>
          <a:ext cx="889000" cy="5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44394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37274</xdr:rowOff>
    </xdr:from>
    <xdr:to>
      <xdr:col>41</xdr:col>
      <xdr:colOff>50800</xdr:colOff>
      <xdr:row>95</xdr:row>
      <xdr:rowOff>168664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153574"/>
          <a:ext cx="889000" cy="30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68031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75274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169176</xdr:rowOff>
    </xdr:from>
    <xdr:to>
      <xdr:col>55</xdr:col>
      <xdr:colOff>50800</xdr:colOff>
      <xdr:row>93</xdr:row>
      <xdr:rowOff>99326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594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20603</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5794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65495</xdr:rowOff>
    </xdr:from>
    <xdr:to>
      <xdr:col>50</xdr:col>
      <xdr:colOff>165100</xdr:colOff>
      <xdr:row>94</xdr:row>
      <xdr:rowOff>167095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18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12172</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5957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43239</xdr:rowOff>
    </xdr:from>
    <xdr:to>
      <xdr:col>46</xdr:col>
      <xdr:colOff>38100</xdr:colOff>
      <xdr:row>94</xdr:row>
      <xdr:rowOff>144839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15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161366</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593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157924</xdr:rowOff>
    </xdr:from>
    <xdr:to>
      <xdr:col>41</xdr:col>
      <xdr:colOff>101600</xdr:colOff>
      <xdr:row>94</xdr:row>
      <xdr:rowOff>88074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10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104601</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5878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117864</xdr:rowOff>
    </xdr:from>
    <xdr:to>
      <xdr:col>36</xdr:col>
      <xdr:colOff>165100</xdr:colOff>
      <xdr:row>96</xdr:row>
      <xdr:rowOff>48014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0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64541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80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135798</xdr:rowOff>
    </xdr:from>
    <xdr:to>
      <xdr:col>85</xdr:col>
      <xdr:colOff>127000</xdr:colOff>
      <xdr:row>34</xdr:row>
      <xdr:rowOff>75904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5622198"/>
          <a:ext cx="838200" cy="28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94285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75904</xdr:rowOff>
    </xdr:from>
    <xdr:to>
      <xdr:col>81</xdr:col>
      <xdr:colOff>50800</xdr:colOff>
      <xdr:row>37</xdr:row>
      <xdr:rowOff>24812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5905204"/>
          <a:ext cx="889000" cy="46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62543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0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24812</xdr:rowOff>
    </xdr:from>
    <xdr:to>
      <xdr:col>76</xdr:col>
      <xdr:colOff>114300</xdr:colOff>
      <xdr:row>37</xdr:row>
      <xdr:rowOff>42251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368462"/>
          <a:ext cx="889000" cy="1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80738</xdr:rowOff>
    </xdr:from>
    <xdr:to>
      <xdr:col>71</xdr:col>
      <xdr:colOff>177800</xdr:colOff>
      <xdr:row>37</xdr:row>
      <xdr:rowOff>42251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5910038"/>
          <a:ext cx="889000" cy="47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64192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4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84998</xdr:rowOff>
    </xdr:from>
    <xdr:to>
      <xdr:col>85</xdr:col>
      <xdr:colOff>177800</xdr:colOff>
      <xdr:row>33</xdr:row>
      <xdr:rowOff>15148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57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107875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25104</xdr:rowOff>
    </xdr:from>
    <xdr:to>
      <xdr:col>81</xdr:col>
      <xdr:colOff>101600</xdr:colOff>
      <xdr:row>34</xdr:row>
      <xdr:rowOff>126704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585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143231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62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145462</xdr:rowOff>
    </xdr:from>
    <xdr:to>
      <xdr:col>76</xdr:col>
      <xdr:colOff>165100</xdr:colOff>
      <xdr:row>37</xdr:row>
      <xdr:rowOff>75612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1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66739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1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162901</xdr:rowOff>
    </xdr:from>
    <xdr:to>
      <xdr:col>72</xdr:col>
      <xdr:colOff>38100</xdr:colOff>
      <xdr:row>37</xdr:row>
      <xdr:rowOff>93051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3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84178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2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29938</xdr:rowOff>
    </xdr:from>
    <xdr:to>
      <xdr:col>67</xdr:col>
      <xdr:colOff>101600</xdr:colOff>
      <xdr:row>34</xdr:row>
      <xdr:rowOff>131538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585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148065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63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7802</xdr:rowOff>
    </xdr:from>
    <xdr:to>
      <xdr:col>85</xdr:col>
      <xdr:colOff>127000</xdr:colOff>
      <xdr:row>56</xdr:row>
      <xdr:rowOff>41669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609002"/>
          <a:ext cx="838200" cy="3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33990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3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41669</xdr:rowOff>
    </xdr:from>
    <xdr:to>
      <xdr:col>81</xdr:col>
      <xdr:colOff>50800</xdr:colOff>
      <xdr:row>56</xdr:row>
      <xdr:rowOff>161794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642869"/>
          <a:ext cx="889000" cy="12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158463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75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84360</xdr:rowOff>
    </xdr:from>
    <xdr:to>
      <xdr:col>76</xdr:col>
      <xdr:colOff>114300</xdr:colOff>
      <xdr:row>56</xdr:row>
      <xdr:rowOff>161794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685560"/>
          <a:ext cx="889000" cy="7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84360</xdr:rowOff>
    </xdr:from>
    <xdr:to>
      <xdr:col>71</xdr:col>
      <xdr:colOff>177800</xdr:colOff>
      <xdr:row>57</xdr:row>
      <xdr:rowOff>65549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685560"/>
          <a:ext cx="889000" cy="15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43618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81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128452</xdr:rowOff>
    </xdr:from>
    <xdr:to>
      <xdr:col>85</xdr:col>
      <xdr:colOff>177800</xdr:colOff>
      <xdr:row>56</xdr:row>
      <xdr:rowOff>58602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55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151329</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40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162319</xdr:rowOff>
    </xdr:from>
    <xdr:to>
      <xdr:col>81</xdr:col>
      <xdr:colOff>101600</xdr:colOff>
      <xdr:row>56</xdr:row>
      <xdr:rowOff>92469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9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108996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367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110994</xdr:rowOff>
    </xdr:from>
    <xdr:to>
      <xdr:col>76</xdr:col>
      <xdr:colOff>165100</xdr:colOff>
      <xdr:row>57</xdr:row>
      <xdr:rowOff>41144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1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32271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80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33560</xdr:rowOff>
    </xdr:from>
    <xdr:to>
      <xdr:col>72</xdr:col>
      <xdr:colOff>38100</xdr:colOff>
      <xdr:row>56</xdr:row>
      <xdr:rowOff>135160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151687</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409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14749</xdr:rowOff>
    </xdr:from>
    <xdr:to>
      <xdr:col>67</xdr:col>
      <xdr:colOff>101600</xdr:colOff>
      <xdr:row>57</xdr:row>
      <xdr:rowOff>116349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8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107476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8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131211</xdr:rowOff>
    </xdr:from>
    <xdr:to>
      <xdr:col>85</xdr:col>
      <xdr:colOff>127000</xdr:colOff>
      <xdr:row>79</xdr:row>
      <xdr:rowOff>1153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04311"/>
          <a:ext cx="838200" cy="4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1153</xdr:rowOff>
    </xdr:from>
    <xdr:to>
      <xdr:col>81</xdr:col>
      <xdr:colOff>50800</xdr:colOff>
      <xdr:row>79</xdr:row>
      <xdr:rowOff>16042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45703"/>
          <a:ext cx="889000" cy="1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147061</xdr:rowOff>
    </xdr:from>
    <xdr:to>
      <xdr:col>76</xdr:col>
      <xdr:colOff>114300</xdr:colOff>
      <xdr:row>79</xdr:row>
      <xdr:rowOff>16042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20161"/>
          <a:ext cx="889000" cy="4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34232</xdr:rowOff>
    </xdr:from>
    <xdr:to>
      <xdr:col>71</xdr:col>
      <xdr:colOff>177800</xdr:colOff>
      <xdr:row>78</xdr:row>
      <xdr:rowOff>147061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407332"/>
          <a:ext cx="889000" cy="11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132159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50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80411</xdr:rowOff>
    </xdr:from>
    <xdr:to>
      <xdr:col>85</xdr:col>
      <xdr:colOff>177800</xdr:colOff>
      <xdr:row>79</xdr:row>
      <xdr:rowOff>10561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5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19298</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9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121803</xdr:rowOff>
    </xdr:from>
    <xdr:to>
      <xdr:col>81</xdr:col>
      <xdr:colOff>101600</xdr:colOff>
      <xdr:row>79</xdr:row>
      <xdr:rowOff>51953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9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43080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8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136692</xdr:rowOff>
    </xdr:from>
    <xdr:to>
      <xdr:col>76</xdr:col>
      <xdr:colOff>165100</xdr:colOff>
      <xdr:row>79</xdr:row>
      <xdr:rowOff>66842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0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57969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60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96261</xdr:rowOff>
    </xdr:from>
    <xdr:to>
      <xdr:col>72</xdr:col>
      <xdr:colOff>38100</xdr:colOff>
      <xdr:row>79</xdr:row>
      <xdr:rowOff>26411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17538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6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154882</xdr:rowOff>
    </xdr:from>
    <xdr:to>
      <xdr:col>67</xdr:col>
      <xdr:colOff>101600</xdr:colOff>
      <xdr:row>78</xdr:row>
      <xdr:rowOff>85032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5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101559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313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133806</xdr:rowOff>
    </xdr:from>
    <xdr:to>
      <xdr:col>85</xdr:col>
      <xdr:colOff>127000</xdr:colOff>
      <xdr:row>96</xdr:row>
      <xdr:rowOff>138291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593006"/>
          <a:ext cx="838200" cy="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4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133806</xdr:rowOff>
    </xdr:from>
    <xdr:to>
      <xdr:col>81</xdr:col>
      <xdr:colOff>50800</xdr:colOff>
      <xdr:row>96</xdr:row>
      <xdr:rowOff>144779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593006"/>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144779</xdr:rowOff>
    </xdr:from>
    <xdr:to>
      <xdr:col>76</xdr:col>
      <xdr:colOff>114300</xdr:colOff>
      <xdr:row>96</xdr:row>
      <xdr:rowOff>166751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603979"/>
          <a:ext cx="889000" cy="2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1359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164906</xdr:rowOff>
    </xdr:from>
    <xdr:to>
      <xdr:col>71</xdr:col>
      <xdr:colOff>177800</xdr:colOff>
      <xdr:row>96</xdr:row>
      <xdr:rowOff>166751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624106"/>
          <a:ext cx="8890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31149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29960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87491</xdr:rowOff>
    </xdr:from>
    <xdr:to>
      <xdr:col>85</xdr:col>
      <xdr:colOff>177800</xdr:colOff>
      <xdr:row>97</xdr:row>
      <xdr:rowOff>17641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54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65918</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52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83006</xdr:rowOff>
    </xdr:from>
    <xdr:to>
      <xdr:col>81</xdr:col>
      <xdr:colOff>101600</xdr:colOff>
      <xdr:row>97</xdr:row>
      <xdr:rowOff>13156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54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4283</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63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93979</xdr:rowOff>
    </xdr:from>
    <xdr:to>
      <xdr:col>76</xdr:col>
      <xdr:colOff>165100</xdr:colOff>
      <xdr:row>97</xdr:row>
      <xdr:rowOff>24129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55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15256</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645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115951</xdr:rowOff>
    </xdr:from>
    <xdr:to>
      <xdr:col>72</xdr:col>
      <xdr:colOff>38100</xdr:colOff>
      <xdr:row>97</xdr:row>
      <xdr:rowOff>46101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37228</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66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114106</xdr:rowOff>
    </xdr:from>
    <xdr:to>
      <xdr:col>67</xdr:col>
      <xdr:colOff>101600</xdr:colOff>
      <xdr:row>97</xdr:row>
      <xdr:rowOff>44256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57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35383</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66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民生費は障がい者グループホーム新築工事の実施に伴い、類似団体平均値を大きく上回る数値となっている。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衛生費は一般廃棄物最終処分場の整備のための基金積立を令和３年度より開始したことに伴い、類似団体平均値を大きく上回る数値となっている。</a:t>
          </a:r>
        </a:p>
        <a:p>
          <a:r>
            <a:rPr kumimoji="1" lang="ja-JP" altLang="en-US" sz="1300">
              <a:latin typeface="ＭＳ Ｐゴシック" panose="020B0600070205080204" pitchFamily="50" charset="-128"/>
              <a:ea typeface="ＭＳ Ｐゴシック" panose="020B0600070205080204" pitchFamily="50" charset="-128"/>
            </a:rPr>
            <a:t>　商工費は令和３年度に落雷により一部焼失した温泉温浴施設の復旧工事に伴い、類似団体平均値を大きく上回る数値となっている。</a:t>
          </a:r>
        </a:p>
        <a:p>
          <a:r>
            <a:rPr kumimoji="1" lang="ja-JP" altLang="en-US" sz="1300">
              <a:latin typeface="ＭＳ Ｐゴシック" panose="020B0600070205080204" pitchFamily="50" charset="-128"/>
              <a:ea typeface="ＭＳ Ｐゴシック" panose="020B0600070205080204" pitchFamily="50" charset="-128"/>
            </a:rPr>
            <a:t>　土木費は新たな道路新設改良工事等の大型事業の実施に伴い、類似団体平均値を大きく上回る数値となっている。</a:t>
          </a:r>
        </a:p>
        <a:p>
          <a:r>
            <a:rPr kumimoji="1" lang="ja-JP" altLang="en-US" sz="1300">
              <a:latin typeface="ＭＳ Ｐゴシック" panose="020B0600070205080204" pitchFamily="50" charset="-128"/>
              <a:ea typeface="ＭＳ Ｐゴシック" panose="020B0600070205080204" pitchFamily="50" charset="-128"/>
            </a:rPr>
            <a:t>　消防費は原子力災害時に備えた放射線防護施設の新築工事に伴い、類似団体平均値を大きく上回る数値となっている。</a:t>
          </a:r>
        </a:p>
        <a:p>
          <a:r>
            <a:rPr kumimoji="1" lang="ja-JP" altLang="en-US" sz="1300">
              <a:latin typeface="ＭＳ Ｐゴシック" panose="020B0600070205080204" pitchFamily="50" charset="-128"/>
              <a:ea typeface="ＭＳ Ｐゴシック" panose="020B0600070205080204" pitchFamily="50" charset="-128"/>
            </a:rPr>
            <a:t>　今後も人口減少が見込まれる中、健全な財政運営を継続するためにも事務事業を見直し、取捨選択や財源の確保が必要である。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年度は亀ヶ池温泉本館再建工事、障がい者グループホーム新築工事などの大型事業が重なったこと及び人件費の上昇、物価高騰の影響等により財政調整基金の取崩しを行っている。</a:t>
          </a:r>
        </a:p>
        <a:p>
          <a:r>
            <a:rPr kumimoji="1" lang="ja-JP" altLang="en-US" sz="1400">
              <a:latin typeface="ＭＳ ゴシック" pitchFamily="49" charset="-128"/>
              <a:ea typeface="ＭＳ ゴシック" pitchFamily="49" charset="-128"/>
            </a:rPr>
            <a:t>　財政調整基金残高を見据えながら、安定的な財政運営に努める。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水道事業会計のみ地方公営企業法を適用している。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年度にかけては亀ヶ池温泉本館再建工事及び人件費の上昇、物価高騰の影響等により一般会計の黒字額が</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年度は減少している。</a:t>
          </a:r>
        </a:p>
        <a:p>
          <a:r>
            <a:rPr kumimoji="1" lang="ja-JP" altLang="en-US" sz="1400">
              <a:latin typeface="ＭＳ ゴシック" pitchFamily="49" charset="-128"/>
              <a:ea typeface="ＭＳ ゴシック" pitchFamily="49" charset="-128"/>
            </a:rPr>
            <a:t>　一般会計以外の会計は決算見込みを判断し、繰り出しを行っているため、各会計の黒字額は低い水準である。引き続き適正化を図る。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12181962</v>
      </c>
      <c r="BO4" s="371"/>
      <c r="BP4" s="371"/>
      <c r="BQ4" s="371"/>
      <c r="BR4" s="371"/>
      <c r="BS4" s="371"/>
      <c r="BT4" s="371"/>
      <c r="BU4" s="372"/>
      <c r="BV4" s="370">
        <v>11273888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5.5</v>
      </c>
      <c r="CU4" s="377"/>
      <c r="CV4" s="377"/>
      <c r="CW4" s="377"/>
      <c r="CX4" s="377"/>
      <c r="CY4" s="377"/>
      <c r="CZ4" s="377"/>
      <c r="DA4" s="378"/>
      <c r="DB4" s="376">
        <v>4.7</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11567519</v>
      </c>
      <c r="BO5" s="408"/>
      <c r="BP5" s="408"/>
      <c r="BQ5" s="408"/>
      <c r="BR5" s="408"/>
      <c r="BS5" s="408"/>
      <c r="BT5" s="408"/>
      <c r="BU5" s="409"/>
      <c r="BV5" s="407">
        <v>10803798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88.3</v>
      </c>
      <c r="CU5" s="405"/>
      <c r="CV5" s="405"/>
      <c r="CW5" s="405"/>
      <c r="CX5" s="405"/>
      <c r="CY5" s="405"/>
      <c r="CZ5" s="405"/>
      <c r="DA5" s="406"/>
      <c r="DB5" s="404">
        <v>86.3</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614443</v>
      </c>
      <c r="BO6" s="408"/>
      <c r="BP6" s="408"/>
      <c r="BQ6" s="408"/>
      <c r="BR6" s="408"/>
      <c r="BS6" s="408"/>
      <c r="BT6" s="408"/>
      <c r="BU6" s="409"/>
      <c r="BV6" s="407">
        <v>470090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88.9</v>
      </c>
      <c r="CU6" s="445"/>
      <c r="CV6" s="445"/>
      <c r="CW6" s="445"/>
      <c r="CX6" s="445"/>
      <c r="CY6" s="445"/>
      <c r="CZ6" s="445"/>
      <c r="DA6" s="446"/>
      <c r="DB6" s="444">
        <v>87.3</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313861</v>
      </c>
      <c r="BO7" s="408"/>
      <c r="BP7" s="408"/>
      <c r="BQ7" s="408"/>
      <c r="BR7" s="408"/>
      <c r="BS7" s="408"/>
      <c r="BT7" s="408"/>
      <c r="BU7" s="409"/>
      <c r="BV7" s="407">
        <v>207133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5513543</v>
      </c>
      <c r="CU7" s="408"/>
      <c r="CV7" s="408"/>
      <c r="CW7" s="408"/>
      <c r="CX7" s="408"/>
      <c r="CY7" s="408"/>
      <c r="CZ7" s="408"/>
      <c r="DA7" s="409"/>
      <c r="DB7" s="407">
        <v>5617543</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300582</v>
      </c>
      <c r="BO8" s="408"/>
      <c r="BP8" s="408"/>
      <c r="BQ8" s="408"/>
      <c r="BR8" s="408"/>
      <c r="BS8" s="408"/>
      <c r="BT8" s="408"/>
      <c r="BU8" s="409"/>
      <c r="BV8" s="407">
        <v>262957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0.56000000000000005</v>
      </c>
      <c r="CU8" s="448"/>
      <c r="CV8" s="448"/>
      <c r="CW8" s="448"/>
      <c r="CX8" s="448"/>
      <c r="CY8" s="448"/>
      <c r="CZ8" s="448"/>
      <c r="DA8" s="449"/>
      <c r="DB8" s="447">
        <v>0.52</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8397</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37625</v>
      </c>
      <c r="BO9" s="408"/>
      <c r="BP9" s="408"/>
      <c r="BQ9" s="408"/>
      <c r="BR9" s="408"/>
      <c r="BS9" s="408"/>
      <c r="BT9" s="408"/>
      <c r="BU9" s="409"/>
      <c r="BV9" s="407">
        <v>-944620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9.4</v>
      </c>
      <c r="CU9" s="405"/>
      <c r="CV9" s="405"/>
      <c r="CW9" s="405"/>
      <c r="CX9" s="405"/>
      <c r="CY9" s="405"/>
      <c r="CZ9" s="405"/>
      <c r="DA9" s="406"/>
      <c r="DB9" s="404">
        <v>10.199999999999999</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9626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136456</v>
      </c>
      <c r="BO10" s="408"/>
      <c r="BP10" s="408"/>
      <c r="BQ10" s="408"/>
      <c r="BR10" s="408"/>
      <c r="BS10" s="408"/>
      <c r="BT10" s="408"/>
      <c r="BU10" s="409"/>
      <c r="BV10" s="407">
        <v>800345</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8062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373967</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7977</v>
      </c>
      <c r="S13" s="492"/>
      <c r="T13" s="492"/>
      <c r="U13" s="492"/>
      <c r="V13" s="493"/>
      <c r="W13" s="423" t="s">
        <v>131</v>
      </c>
      <c r="X13" s="424"/>
      <c r="Y13" s="424"/>
      <c r="Z13" s="424"/>
      <c r="AA13" s="424"/>
      <c r="AB13" s="414"/>
      <c r="AC13" s="458">
        <v>1275</v>
      </c>
      <c r="AD13" s="459"/>
      <c r="AE13" s="459"/>
      <c r="AF13" s="459"/>
      <c r="AG13" s="501"/>
      <c r="AH13" s="458">
        <v>1556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-199886</v>
      </c>
      <c r="BO13" s="408"/>
      <c r="BP13" s="408"/>
      <c r="BQ13" s="408"/>
      <c r="BR13" s="408"/>
      <c r="BS13" s="408"/>
      <c r="BT13" s="408"/>
      <c r="BU13" s="409"/>
      <c r="BV13" s="407">
        <v>-144275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6.5</v>
      </c>
      <c r="CU13" s="405"/>
      <c r="CV13" s="405"/>
      <c r="CW13" s="405"/>
      <c r="CX13" s="405"/>
      <c r="CY13" s="405"/>
      <c r="CZ13" s="405"/>
      <c r="DA13" s="406"/>
      <c r="DB13" s="404">
        <v>5.9</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8395</v>
      </c>
      <c r="S14" s="492"/>
      <c r="T14" s="492"/>
      <c r="U14" s="492"/>
      <c r="V14" s="493"/>
      <c r="W14" s="397"/>
      <c r="X14" s="398"/>
      <c r="Y14" s="398"/>
      <c r="Z14" s="398"/>
      <c r="AA14" s="398"/>
      <c r="AB14" s="387"/>
      <c r="AC14" s="494">
        <v>30.9</v>
      </c>
      <c r="AD14" s="495"/>
      <c r="AE14" s="495"/>
      <c r="AF14" s="495"/>
      <c r="AG14" s="496"/>
      <c r="AH14" s="494">
        <v>32.799999999999997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8331</v>
      </c>
      <c r="S15" s="492"/>
      <c r="T15" s="492"/>
      <c r="U15" s="492"/>
      <c r="V15" s="493"/>
      <c r="W15" s="423" t="s">
        <v>137</v>
      </c>
      <c r="X15" s="424"/>
      <c r="Y15" s="424"/>
      <c r="Z15" s="424"/>
      <c r="AA15" s="424"/>
      <c r="AB15" s="414"/>
      <c r="AC15" s="458">
        <v>680</v>
      </c>
      <c r="AD15" s="459"/>
      <c r="AE15" s="459"/>
      <c r="AF15" s="459"/>
      <c r="AG15" s="501"/>
      <c r="AH15" s="458">
        <v>834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2787197</v>
      </c>
      <c r="BO15" s="371"/>
      <c r="BP15" s="371"/>
      <c r="BQ15" s="371"/>
      <c r="BR15" s="371"/>
      <c r="BS15" s="371"/>
      <c r="BT15" s="371"/>
      <c r="BU15" s="372"/>
      <c r="BV15" s="370">
        <v>2900176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16.5</v>
      </c>
      <c r="AD16" s="495"/>
      <c r="AE16" s="495"/>
      <c r="AF16" s="495"/>
      <c r="AG16" s="496"/>
      <c r="AH16" s="494">
        <v>17.600000000000001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4642403</v>
      </c>
      <c r="BO16" s="408"/>
      <c r="BP16" s="408"/>
      <c r="BQ16" s="408"/>
      <c r="BR16" s="408"/>
      <c r="BS16" s="408"/>
      <c r="BT16" s="408"/>
      <c r="BU16" s="409"/>
      <c r="BV16" s="407">
        <v>4666814</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2168</v>
      </c>
      <c r="AD17" s="459"/>
      <c r="AE17" s="459"/>
      <c r="AF17" s="459"/>
      <c r="AG17" s="501"/>
      <c r="AH17" s="458">
        <v>2359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3630019</v>
      </c>
      <c r="BO17" s="408"/>
      <c r="BP17" s="408"/>
      <c r="BQ17" s="408"/>
      <c r="BR17" s="408"/>
      <c r="BS17" s="408"/>
      <c r="BT17" s="408"/>
      <c r="BU17" s="409"/>
      <c r="BV17" s="407">
        <v>3785167</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93.83</v>
      </c>
      <c r="M18" s="531"/>
      <c r="N18" s="531"/>
      <c r="O18" s="531"/>
      <c r="P18" s="531"/>
      <c r="Q18" s="531"/>
      <c r="R18" s="532"/>
      <c r="S18" s="532"/>
      <c r="T18" s="532"/>
      <c r="U18" s="532"/>
      <c r="V18" s="533"/>
      <c r="W18" s="425"/>
      <c r="X18" s="426"/>
      <c r="Y18" s="426"/>
      <c r="Z18" s="426"/>
      <c r="AA18" s="426"/>
      <c r="AB18" s="417"/>
      <c r="AC18" s="534">
        <v>52.6</v>
      </c>
      <c r="AD18" s="535"/>
      <c r="AE18" s="535"/>
      <c r="AF18" s="535"/>
      <c r="AG18" s="536"/>
      <c r="AH18" s="534">
        <v>49.7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4928849</v>
      </c>
      <c r="BO18" s="408"/>
      <c r="BP18" s="408"/>
      <c r="BQ18" s="408"/>
      <c r="BR18" s="408"/>
      <c r="BS18" s="408"/>
      <c r="BT18" s="408"/>
      <c r="BU18" s="409"/>
      <c r="BV18" s="407">
        <v>4901539</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89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9340315</v>
      </c>
      <c r="BO19" s="408"/>
      <c r="BP19" s="408"/>
      <c r="BQ19" s="408"/>
      <c r="BR19" s="408"/>
      <c r="BS19" s="408"/>
      <c r="BT19" s="408"/>
      <c r="BU19" s="409"/>
      <c r="BV19" s="407">
        <v>8996365</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4077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7561291</v>
      </c>
      <c r="BO22" s="371"/>
      <c r="BP22" s="371"/>
      <c r="BQ22" s="371"/>
      <c r="BR22" s="371"/>
      <c r="BS22" s="371"/>
      <c r="BT22" s="371"/>
      <c r="BU22" s="372"/>
      <c r="BV22" s="370">
        <v>7943233</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5151393</v>
      </c>
      <c r="BO23" s="408"/>
      <c r="BP23" s="408"/>
      <c r="BQ23" s="408"/>
      <c r="BR23" s="408"/>
      <c r="BS23" s="408"/>
      <c r="BT23" s="408"/>
      <c r="BU23" s="409"/>
      <c r="BV23" s="407">
        <v>5276811</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7850</v>
      </c>
      <c r="R24" s="459"/>
      <c r="S24" s="459"/>
      <c r="T24" s="459"/>
      <c r="U24" s="459"/>
      <c r="V24" s="501"/>
      <c r="W24" s="553"/>
      <c r="X24" s="554"/>
      <c r="Y24" s="555"/>
      <c r="Z24" s="457" t="s">
        <v>162</v>
      </c>
      <c r="AA24" s="437"/>
      <c r="AB24" s="437"/>
      <c r="AC24" s="437"/>
      <c r="AD24" s="437"/>
      <c r="AE24" s="437"/>
      <c r="AF24" s="437"/>
      <c r="AG24" s="438"/>
      <c r="AH24" s="458">
        <v>163</v>
      </c>
      <c r="AI24" s="459"/>
      <c r="AJ24" s="459"/>
      <c r="AK24" s="459"/>
      <c r="AL24" s="501"/>
      <c r="AM24" s="458">
        <v>452977</v>
      </c>
      <c r="AN24" s="459"/>
      <c r="AO24" s="459"/>
      <c r="AP24" s="459"/>
      <c r="AQ24" s="459"/>
      <c r="AR24" s="501"/>
      <c r="AS24" s="458">
        <v>2779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4291650</v>
      </c>
      <c r="BO24" s="408"/>
      <c r="BP24" s="408"/>
      <c r="BQ24" s="408"/>
      <c r="BR24" s="408"/>
      <c r="BS24" s="408"/>
      <c r="BT24" s="408"/>
      <c r="BU24" s="409"/>
      <c r="BV24" s="407">
        <v>4375367</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6260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69392</v>
      </c>
      <c r="BO25" s="371"/>
      <c r="BP25" s="371"/>
      <c r="BQ25" s="371"/>
      <c r="BR25" s="371"/>
      <c r="BS25" s="371"/>
      <c r="BT25" s="371"/>
      <c r="BU25" s="372"/>
      <c r="BV25" s="370">
        <v>73149</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5530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2720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334051</v>
      </c>
      <c r="BO27" s="527"/>
      <c r="BP27" s="527"/>
      <c r="BQ27" s="527"/>
      <c r="BR27" s="527"/>
      <c r="BS27" s="527"/>
      <c r="BT27" s="527"/>
      <c r="BU27" s="528"/>
      <c r="BV27" s="526">
        <v>333888</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2250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5869972</v>
      </c>
      <c r="BO28" s="371"/>
      <c r="BP28" s="371"/>
      <c r="BQ28" s="371"/>
      <c r="BR28" s="371"/>
      <c r="BS28" s="371"/>
      <c r="BT28" s="371"/>
      <c r="BU28" s="372"/>
      <c r="BV28" s="370">
        <v>6107483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12</v>
      </c>
      <c r="M29" s="459"/>
      <c r="N29" s="459"/>
      <c r="O29" s="459"/>
      <c r="P29" s="501"/>
      <c r="Q29" s="458">
        <v>2080</v>
      </c>
      <c r="R29" s="459"/>
      <c r="S29" s="459"/>
      <c r="T29" s="459"/>
      <c r="U29" s="459"/>
      <c r="V29" s="501"/>
      <c r="W29" s="556"/>
      <c r="X29" s="557"/>
      <c r="Y29" s="558"/>
      <c r="Z29" s="457" t="s">
        <v>177</v>
      </c>
      <c r="AA29" s="437"/>
      <c r="AB29" s="437"/>
      <c r="AC29" s="437"/>
      <c r="AD29" s="437"/>
      <c r="AE29" s="437"/>
      <c r="AF29" s="437"/>
      <c r="AG29" s="438"/>
      <c r="AH29" s="458">
        <v>163</v>
      </c>
      <c r="AI29" s="459"/>
      <c r="AJ29" s="459"/>
      <c r="AK29" s="459"/>
      <c r="AL29" s="501"/>
      <c r="AM29" s="458">
        <v>452977</v>
      </c>
      <c r="AN29" s="459"/>
      <c r="AO29" s="459"/>
      <c r="AP29" s="459"/>
      <c r="AQ29" s="459"/>
      <c r="AR29" s="501"/>
      <c r="AS29" s="458">
        <v>2779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591829</v>
      </c>
      <c r="BO29" s="408"/>
      <c r="BP29" s="408"/>
      <c r="BQ29" s="408"/>
      <c r="BR29" s="408"/>
      <c r="BS29" s="408"/>
      <c r="BT29" s="408"/>
      <c r="BU29" s="409"/>
      <c r="BV29" s="407">
        <v>941322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7528299</v>
      </c>
      <c r="BO30" s="527"/>
      <c r="BP30" s="527"/>
      <c r="BQ30" s="527"/>
      <c r="BR30" s="527"/>
      <c r="BS30" s="527"/>
      <c r="BT30" s="527"/>
      <c r="BU30" s="528"/>
      <c r="BV30" s="526">
        <v>7536974</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8</v>
      </c>
      <c r="AN34" s="597"/>
      <c r="AO34" s="598" t="str">
        <f>IF('各会計、関係団体の財政状況及び健全化判断比率'!B33="","",'各会計、関係団体の財政状況及び健全化判断比率'!B33)</f>
        <v>水道事業会計</v>
      </c>
      <c r="AP34" s="598"/>
      <c r="AQ34" s="598"/>
      <c r="AR34" s="598"/>
      <c r="AS34" s="598"/>
      <c r="AT34" s="598"/>
      <c r="AU34" s="598"/>
      <c r="AV34" s="598"/>
      <c r="AW34" s="598"/>
      <c r="AX34" s="598"/>
      <c r="AY34" s="598"/>
      <c r="AZ34" s="598"/>
      <c r="BA34" s="598"/>
      <c r="BB34" s="598"/>
      <c r="BC34" s="598"/>
      <c r="BD34" s="181"/>
      <c r="BE34" s="597">
        <f>IF(BG34="","",MAX(C34:D43,U34:V43,AM34:AN43)+1)</f>
        <v>9</v>
      </c>
      <c r="BF34" s="597"/>
      <c r="BG34" s="598" t="str">
        <f>IF('各会計、関係団体の財政状況及び健全化判断比率'!B34="","",'各会計、関係団体の財政状況及び健全化判断比率'!B34)</f>
        <v>風力発電事業特別会計</v>
      </c>
      <c r="BH34" s="598"/>
      <c r="BI34" s="598"/>
      <c r="BJ34" s="598"/>
      <c r="BK34" s="598"/>
      <c r="BL34" s="598"/>
      <c r="BM34" s="598"/>
      <c r="BN34" s="598"/>
      <c r="BO34" s="598"/>
      <c r="BP34" s="598"/>
      <c r="BQ34" s="598"/>
      <c r="BR34" s="598"/>
      <c r="BS34" s="598"/>
      <c r="BT34" s="598"/>
      <c r="BU34" s="598"/>
      <c r="BV34" s="181"/>
      <c r="BW34" s="597">
        <f>IF(BY34="","",MAX(C34:D43,U34:V43,AM34:AN43,BE34:BF43)+1)</f>
        <v>13</v>
      </c>
      <c r="BX34" s="597"/>
      <c r="BY34" s="598" t="str">
        <f>IF('各会計、関係団体の財政状況及び健全化判断比率'!B68="","",'各会計、関係団体の財政状況及び健全化判断比率'!B68)</f>
        <v>愛媛県市町総合事務組合(退職手当事業分)</v>
      </c>
      <c r="BZ34" s="598"/>
      <c r="CA34" s="598"/>
      <c r="CB34" s="598"/>
      <c r="CC34" s="598"/>
      <c r="CD34" s="598"/>
      <c r="CE34" s="598"/>
      <c r="CF34" s="598"/>
      <c r="CG34" s="598"/>
      <c r="CH34" s="598"/>
      <c r="CI34" s="598"/>
      <c r="CJ34" s="598"/>
      <c r="CK34" s="598"/>
      <c r="CL34" s="598"/>
      <c r="CM34" s="598"/>
      <c r="CN34" s="181"/>
      <c r="CO34" s="597">
        <f>IF(CQ34="","",MAX(C34:D43,U34:V43,AM34:AN43,BE34:BF43,BW34:BX43)+1)</f>
        <v>23</v>
      </c>
      <c r="CP34" s="597"/>
      <c r="CQ34" s="598" t="str">
        <f>IF('各会計、関係団体の財政状況及び健全化判断比率'!BS7="","",'各会計、関係団体の財政状況及び健全化判断比率'!BS7)</f>
        <v>クリエイト伊方</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学校給食特別会計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国民健康保険（直診）特別会計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10</v>
      </c>
      <c r="BF35" s="597"/>
      <c r="BG35" s="598" t="str">
        <f>IF('各会計、関係団体の財政状況及び健全化判断比率'!B35="","",'各会計、関係団体の財政状況及び健全化判断比率'!B35)</f>
        <v>公共下水道事業特別会計</v>
      </c>
      <c r="BH35" s="598"/>
      <c r="BI35" s="598"/>
      <c r="BJ35" s="598"/>
      <c r="BK35" s="598"/>
      <c r="BL35" s="598"/>
      <c r="BM35" s="598"/>
      <c r="BN35" s="598"/>
      <c r="BO35" s="598"/>
      <c r="BP35" s="598"/>
      <c r="BQ35" s="598"/>
      <c r="BR35" s="598"/>
      <c r="BS35" s="598"/>
      <c r="BT35" s="598"/>
      <c r="BU35" s="598"/>
      <c r="BV35" s="181"/>
      <c r="BW35" s="597">
        <f t="shared" ref="BW35:BW43" si="2">IF(BY35="","",BW34+1)</f>
        <v>14</v>
      </c>
      <c r="BX35" s="597"/>
      <c r="BY35" s="598" t="str">
        <f>IF('各会計、関係団体の財政状況及び健全化判断比率'!B69="","",'各会計、関係団体の財政状況及び健全化判断比率'!B69)</f>
        <v>愛媛県市町総合事務組合(消防補償事業分)</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後期高齢者医療保険特別会計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11</v>
      </c>
      <c r="BF36" s="597"/>
      <c r="BG36" s="598" t="str">
        <f>IF('各会計、関係団体の財政状況及び健全化判断比率'!B36="","",'各会計、関係団体の財政状況及び健全化判断比率'!B36)</f>
        <v>小規模下水道事業特別会計</v>
      </c>
      <c r="BH36" s="598"/>
      <c r="BI36" s="598"/>
      <c r="BJ36" s="598"/>
      <c r="BK36" s="598"/>
      <c r="BL36" s="598"/>
      <c r="BM36" s="598"/>
      <c r="BN36" s="598"/>
      <c r="BO36" s="598"/>
      <c r="BP36" s="598"/>
      <c r="BQ36" s="598"/>
      <c r="BR36" s="598"/>
      <c r="BS36" s="598"/>
      <c r="BT36" s="598"/>
      <c r="BU36" s="598"/>
      <c r="BV36" s="181"/>
      <c r="BW36" s="597">
        <f t="shared" si="2"/>
        <v>15</v>
      </c>
      <c r="BX36" s="597"/>
      <c r="BY36" s="598" t="str">
        <f>IF('各会計、関係団体の財政状況及び健全化判断比率'!B70="","",'各会計、関係団体の財政状況及び健全化判断比率'!B70)</f>
        <v>愛媛県市町総合事務組合(交通災害事業分)</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6</v>
      </c>
      <c r="V37" s="597"/>
      <c r="W37" s="598" t="str">
        <f>IF('各会計、関係団体の財政状況及び健全化判断比率'!B31="","",'各会計、関係団体の財政状況及び健全化判断比率'!B31)</f>
        <v>介護保険（保険）特別会計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f t="shared" si="1"/>
        <v>12</v>
      </c>
      <c r="BF37" s="597"/>
      <c r="BG37" s="598" t="str">
        <f>IF('各会計、関係団体の財政状況及び健全化判断比率'!B37="","",'各会計、関係団体の財政状況及び健全化判断比率'!B37)</f>
        <v>特定地域生活排水処理事業特別会計</v>
      </c>
      <c r="BH37" s="598"/>
      <c r="BI37" s="598"/>
      <c r="BJ37" s="598"/>
      <c r="BK37" s="598"/>
      <c r="BL37" s="598"/>
      <c r="BM37" s="598"/>
      <c r="BN37" s="598"/>
      <c r="BO37" s="598"/>
      <c r="BP37" s="598"/>
      <c r="BQ37" s="598"/>
      <c r="BR37" s="598"/>
      <c r="BS37" s="598"/>
      <c r="BT37" s="598"/>
      <c r="BU37" s="598"/>
      <c r="BV37" s="181"/>
      <c r="BW37" s="597">
        <f t="shared" si="2"/>
        <v>16</v>
      </c>
      <c r="BX37" s="597"/>
      <c r="BY37" s="598" t="str">
        <f>IF('各会計、関係団体の財政状況及び健全化判断比率'!B71="","",'各会計、関係団体の財政状況及び健全化判断比率'!B71)</f>
        <v>愛媛県市町総合事務組合(自治会館事業分)</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f t="shared" si="4"/>
        <v>7</v>
      </c>
      <c r="V38" s="597"/>
      <c r="W38" s="598" t="str">
        <f>IF('各会計、関係団体の財政状況及び健全化判断比率'!B32="","",'各会計、関係団体の財政状況及び健全化判断比率'!B32)</f>
        <v>介護保険（サービス）特別会計</v>
      </c>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17</v>
      </c>
      <c r="BX38" s="597"/>
      <c r="BY38" s="598" t="str">
        <f>IF('各会計、関係団体の財政状況及び健全化判断比率'!B72="","",'各会計、関係団体の財政状況及び健全化判断比率'!B72)</f>
        <v>愛媛県市町総合事務組合(議員公務災害業分)</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18</v>
      </c>
      <c r="BX39" s="597"/>
      <c r="BY39" s="598" t="str">
        <f>IF('各会計、関係団体の財政状況及び健全化判断比率'!B73="","",'各会計、関係団体の財政状況及び健全化判断比率'!B73)</f>
        <v>愛媛県市町総合事務組合(共通経費分)</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19</v>
      </c>
      <c r="BX40" s="597"/>
      <c r="BY40" s="598" t="str">
        <f>IF('各会計、関係団体の財政状況及び健全化判断比率'!B74="","",'各会計、関係団体の財政状況及び健全化判断比率'!B74)</f>
        <v>八幡浜地区施設事務組合（一般会計）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20</v>
      </c>
      <c r="BX41" s="597"/>
      <c r="BY41" s="598" t="str">
        <f>IF('各会計、関係団体の財政状況及び健全化判断比率'!B75="","",'各会計、関係団体の財政状況及び健全化判断比率'!B75)</f>
        <v>八幡浜地区施設事務組合（消防事業特別会計）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21</v>
      </c>
      <c r="BX42" s="597"/>
      <c r="BY42" s="598" t="str">
        <f>IF('各会計、関係団体の財政状況及び健全化判断比率'!B76="","",'各会計、関係団体の財政状況及び健全化判断比率'!B76)</f>
        <v>八幡浜地区総合事務組合（一次救急休日・夜間診療所事業特別会計）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22</v>
      </c>
      <c r="BX43" s="597"/>
      <c r="BY43" s="598" t="str">
        <f>IF('各会計、関係団体の財政状況及び健全化判断比率'!B77="","",'各会計、関係団体の財政状況及び健全化判断比率'!B77)</f>
        <v>八幡浜地区施設事務組合（し尿処理事業特別会計）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bnN0kD8haj9pxOtruSACqiAXNSWnJ3sAhBg1hPsTubhCDUMLrDManguI4HdDk55lpliQfhfxmL+itF/C16ZWWQ==" saltValue="DECs+7lFzt8XOJfmApNQM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G33" sqref="G33"/>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537</v>
      </c>
      <c r="D34" s="1151"/>
      <c r="E34" s="1152"/>
      <c r="F34" s="32">
        <v>3.31</v>
      </c>
      <c r="G34" s="33">
        <v>3.83</v>
      </c>
      <c r="H34" s="33">
        <v>4.92</v>
      </c>
      <c r="I34" s="33">
        <v>6.29</v>
      </c>
      <c r="J34" s="34">
        <v>7.36</v>
      </c>
      <c r="K34" s="22"/>
      <c r="L34" s="22"/>
      <c r="M34" s="22"/>
      <c r="N34" s="22"/>
      <c r="O34" s="22"/>
      <c r="P34" s="22"/>
    </row>
    <row r="35" spans="1:16" ht="39" customHeight="1" x14ac:dyDescent="0.15">
      <c r="A35" s="22"/>
      <c r="B35" s="35"/>
      <c r="C35" s="1145" t="s">
        <v>538</v>
      </c>
      <c r="D35" s="1146"/>
      <c r="E35" s="1147"/>
      <c r="F35" s="36">
        <v>9.4600000000000009</v>
      </c>
      <c r="G35" s="37">
        <v>13.83</v>
      </c>
      <c r="H35" s="37">
        <v>21.59</v>
      </c>
      <c r="I35" s="37">
        <v>4.67</v>
      </c>
      <c r="J35" s="38">
        <v>5.44</v>
      </c>
      <c r="K35" s="22"/>
      <c r="L35" s="22"/>
      <c r="M35" s="22"/>
      <c r="N35" s="22"/>
      <c r="O35" s="22"/>
      <c r="P35" s="22"/>
    </row>
    <row r="36" spans="1:16" ht="39" customHeight="1" x14ac:dyDescent="0.15">
      <c r="A36" s="22"/>
      <c r="B36" s="35"/>
      <c r="C36" s="1145" t="s">
        <v>539</v>
      </c>
      <c r="D36" s="1146"/>
      <c r="E36" s="1147"/>
      <c r="F36" s="36">
        <v>0.38</v>
      </c>
      <c r="G36" s="37">
        <v>0.59</v>
      </c>
      <c r="H36" s="37">
        <v>0.69</v>
      </c>
      <c r="I36" s="37">
        <v>0.88</v>
      </c>
      <c r="J36" s="38">
        <v>0.69</v>
      </c>
      <c r="K36" s="22"/>
      <c r="L36" s="22"/>
      <c r="M36" s="22"/>
      <c r="N36" s="22"/>
      <c r="O36" s="22"/>
      <c r="P36" s="22"/>
    </row>
    <row r="37" spans="1:16" ht="39" customHeight="1" x14ac:dyDescent="0.15">
      <c r="A37" s="22"/>
      <c r="B37" s="35"/>
      <c r="C37" s="1145" t="s">
        <v>540</v>
      </c>
      <c r="D37" s="1146"/>
      <c r="E37" s="1147"/>
      <c r="F37" s="36">
        <v>0.15</v>
      </c>
      <c r="G37" s="37">
        <v>0.83</v>
      </c>
      <c r="H37" s="37">
        <v>0.76</v>
      </c>
      <c r="I37" s="37">
        <v>1</v>
      </c>
      <c r="J37" s="38">
        <v>0.42</v>
      </c>
      <c r="K37" s="22"/>
      <c r="L37" s="22"/>
      <c r="M37" s="22"/>
      <c r="N37" s="22"/>
      <c r="O37" s="22"/>
      <c r="P37" s="22"/>
    </row>
    <row r="38" spans="1:16" ht="39" customHeight="1" x14ac:dyDescent="0.15">
      <c r="A38" s="22"/>
      <c r="B38" s="35"/>
      <c r="C38" s="1145" t="s">
        <v>541</v>
      </c>
      <c r="D38" s="1146"/>
      <c r="E38" s="1147"/>
      <c r="F38" s="36">
        <v>0</v>
      </c>
      <c r="G38" s="37">
        <v>0</v>
      </c>
      <c r="H38" s="37">
        <v>0.04</v>
      </c>
      <c r="I38" s="37">
        <v>0</v>
      </c>
      <c r="J38" s="38">
        <v>0.39</v>
      </c>
      <c r="K38" s="22"/>
      <c r="L38" s="22"/>
      <c r="M38" s="22"/>
      <c r="N38" s="22"/>
      <c r="O38" s="22"/>
      <c r="P38" s="22"/>
    </row>
    <row r="39" spans="1:16" ht="39" customHeight="1" x14ac:dyDescent="0.15">
      <c r="A39" s="22"/>
      <c r="B39" s="35"/>
      <c r="C39" s="1145" t="s">
        <v>542</v>
      </c>
      <c r="D39" s="1146"/>
      <c r="E39" s="1147"/>
      <c r="F39" s="36">
        <v>0</v>
      </c>
      <c r="G39" s="37">
        <v>0</v>
      </c>
      <c r="H39" s="37">
        <v>0</v>
      </c>
      <c r="I39" s="37">
        <v>0</v>
      </c>
      <c r="J39" s="38">
        <v>0.18</v>
      </c>
      <c r="K39" s="22"/>
      <c r="L39" s="22"/>
      <c r="M39" s="22"/>
      <c r="N39" s="22"/>
      <c r="O39" s="22"/>
      <c r="P39" s="22"/>
    </row>
    <row r="40" spans="1:16" ht="39" customHeight="1" x14ac:dyDescent="0.15">
      <c r="A40" s="22"/>
      <c r="B40" s="35"/>
      <c r="C40" s="1145" t="s">
        <v>543</v>
      </c>
      <c r="D40" s="1146"/>
      <c r="E40" s="1147"/>
      <c r="F40" s="36">
        <v>0</v>
      </c>
      <c r="G40" s="37">
        <v>0</v>
      </c>
      <c r="H40" s="37">
        <v>0</v>
      </c>
      <c r="I40" s="37">
        <v>0</v>
      </c>
      <c r="J40" s="38">
        <v>0.14000000000000001</v>
      </c>
      <c r="K40" s="22"/>
      <c r="L40" s="22"/>
      <c r="M40" s="22"/>
      <c r="N40" s="22"/>
      <c r="O40" s="22"/>
      <c r="P40" s="22"/>
    </row>
    <row r="41" spans="1:16" ht="39" customHeight="1" x14ac:dyDescent="0.15">
      <c r="A41" s="22"/>
      <c r="B41" s="35"/>
      <c r="C41" s="1145" t="s">
        <v>544</v>
      </c>
      <c r="D41" s="1146"/>
      <c r="E41" s="1147"/>
      <c r="F41" s="36">
        <v>0.98</v>
      </c>
      <c r="G41" s="37">
        <v>1.47</v>
      </c>
      <c r="H41" s="37">
        <v>1.2</v>
      </c>
      <c r="I41" s="37">
        <v>0.72</v>
      </c>
      <c r="J41" s="38">
        <v>0.08</v>
      </c>
      <c r="K41" s="22"/>
      <c r="L41" s="22"/>
      <c r="M41" s="22"/>
      <c r="N41" s="22"/>
      <c r="O41" s="22"/>
      <c r="P41" s="22"/>
    </row>
    <row r="42" spans="1:16" ht="39" customHeight="1" x14ac:dyDescent="0.15">
      <c r="A42" s="22"/>
      <c r="B42" s="39"/>
      <c r="C42" s="1145" t="s">
        <v>545</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546</v>
      </c>
      <c r="D43" s="1149"/>
      <c r="E43" s="1150"/>
      <c r="F43" s="41">
        <v>1.53</v>
      </c>
      <c r="G43" s="42">
        <v>1.01</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dY/7jKEhxwmmC1HHdQG9ISqFAz1BFlZib4r6MymSLMQDuspkyg60EvkZfnc3JqPgI5butCreeIFzEuPUY4xpA==" saltValue="Z24IKfTl3w3UaG9H3GG0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P43" sqref="P4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948</v>
      </c>
      <c r="L45" s="60">
        <v>922</v>
      </c>
      <c r="M45" s="60">
        <v>950</v>
      </c>
      <c r="N45" s="60">
        <v>942</v>
      </c>
      <c r="O45" s="61">
        <v>892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491</v>
      </c>
      <c r="L47" s="64" t="s">
        <v>491</v>
      </c>
      <c r="M47" s="64" t="s">
        <v>491</v>
      </c>
      <c r="N47" s="64" t="s">
        <v>491</v>
      </c>
      <c r="O47" s="65" t="s">
        <v>491</v>
      </c>
      <c r="P47" s="48"/>
      <c r="Q47" s="48"/>
      <c r="R47" s="48"/>
      <c r="S47" s="48"/>
      <c r="T47" s="48"/>
      <c r="U47" s="48"/>
    </row>
    <row r="48" spans="1:21" ht="30.75" customHeight="1" x14ac:dyDescent="0.15">
      <c r="A48" s="48"/>
      <c r="B48" s="1155"/>
      <c r="C48" s="1156"/>
      <c r="D48" s="62"/>
      <c r="E48" s="1161" t="s">
        <v>13</v>
      </c>
      <c r="F48" s="1161"/>
      <c r="G48" s="1161"/>
      <c r="H48" s="1161"/>
      <c r="I48" s="1161"/>
      <c r="J48" s="1162"/>
      <c r="K48" s="63">
        <v>204</v>
      </c>
      <c r="L48" s="64">
        <v>192</v>
      </c>
      <c r="M48" s="64">
        <v>183</v>
      </c>
      <c r="N48" s="64">
        <v>166</v>
      </c>
      <c r="O48" s="65">
        <v>170</v>
      </c>
      <c r="P48" s="48"/>
      <c r="Q48" s="48"/>
      <c r="R48" s="48"/>
      <c r="S48" s="48"/>
      <c r="T48" s="48"/>
      <c r="U48" s="48"/>
    </row>
    <row r="49" spans="1:21" ht="30.75" customHeight="1" x14ac:dyDescent="0.15">
      <c r="A49" s="48"/>
      <c r="B49" s="1155"/>
      <c r="C49" s="1156"/>
      <c r="D49" s="62"/>
      <c r="E49" s="1161" t="s">
        <v>14</v>
      </c>
      <c r="F49" s="1161"/>
      <c r="G49" s="1161"/>
      <c r="H49" s="1161"/>
      <c r="I49" s="1161"/>
      <c r="J49" s="1162"/>
      <c r="K49" s="63">
        <v>1</v>
      </c>
      <c r="L49" s="64">
        <v>1</v>
      </c>
      <c r="M49" s="64">
        <v>13</v>
      </c>
      <c r="N49" s="64">
        <v>22</v>
      </c>
      <c r="O49" s="65">
        <v>22</v>
      </c>
      <c r="P49" s="48"/>
      <c r="Q49" s="48"/>
      <c r="R49" s="48"/>
      <c r="S49" s="48"/>
      <c r="T49" s="48"/>
      <c r="U49" s="48"/>
    </row>
    <row r="50" spans="1:21" ht="30.75" customHeight="1" x14ac:dyDescent="0.15">
      <c r="A50" s="48"/>
      <c r="B50" s="1155"/>
      <c r="C50" s="1156"/>
      <c r="D50" s="62"/>
      <c r="E50" s="1161" t="s">
        <v>15</v>
      </c>
      <c r="F50" s="1161"/>
      <c r="G50" s="1161"/>
      <c r="H50" s="1161"/>
      <c r="I50" s="1161"/>
      <c r="J50" s="1162"/>
      <c r="K50" s="63">
        <v>6</v>
      </c>
      <c r="L50" s="64">
        <v>5</v>
      </c>
      <c r="M50" s="64">
        <v>2</v>
      </c>
      <c r="N50" s="64" t="s">
        <v>491</v>
      </c>
      <c r="O50" s="65" t="s">
        <v>491</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491</v>
      </c>
      <c r="L51" s="64" t="s">
        <v>491</v>
      </c>
      <c r="M51" s="64" t="s">
        <v>491</v>
      </c>
      <c r="N51" s="64" t="s">
        <v>491</v>
      </c>
      <c r="O51" s="65" t="s">
        <v>491</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925</v>
      </c>
      <c r="L52" s="64">
        <v>891</v>
      </c>
      <c r="M52" s="64">
        <v>862</v>
      </c>
      <c r="N52" s="64">
        <v>805</v>
      </c>
      <c r="O52" s="65">
        <v>755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234</v>
      </c>
      <c r="L53" s="69">
        <v>229</v>
      </c>
      <c r="M53" s="69">
        <v>286</v>
      </c>
      <c r="N53" s="69">
        <v>325</v>
      </c>
      <c r="O53" s="70">
        <v>329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491</v>
      </c>
      <c r="L58" s="84" t="s">
        <v>491</v>
      </c>
      <c r="M58" s="84" t="s">
        <v>491</v>
      </c>
      <c r="N58" s="84" t="s">
        <v>491</v>
      </c>
      <c r="O58" s="85" t="s">
        <v>491</v>
      </c>
    </row>
    <row r="59" spans="1:21" ht="31.5" customHeight="1" x14ac:dyDescent="0.15">
      <c r="B59" s="1171"/>
      <c r="C59" s="1172"/>
      <c r="D59" s="1178" t="s">
        <v>26</v>
      </c>
      <c r="E59" s="1179"/>
      <c r="F59" s="1179"/>
      <c r="G59" s="1179"/>
      <c r="H59" s="1179"/>
      <c r="I59" s="1179"/>
      <c r="J59" s="1180"/>
      <c r="K59" s="86" t="s">
        <v>491</v>
      </c>
      <c r="L59" s="87" t="s">
        <v>491</v>
      </c>
      <c r="M59" s="87" t="s">
        <v>491</v>
      </c>
      <c r="N59" s="87" t="s">
        <v>491</v>
      </c>
      <c r="O59" s="88" t="s">
        <v>491</v>
      </c>
    </row>
    <row r="60" spans="1:21" ht="31.5" customHeight="1" thickBot="1" x14ac:dyDescent="0.2">
      <c r="B60" s="1173"/>
      <c r="C60" s="1174"/>
      <c r="D60" s="1181" t="s">
        <v>27</v>
      </c>
      <c r="E60" s="1182"/>
      <c r="F60" s="1182"/>
      <c r="G60" s="1182"/>
      <c r="H60" s="1182"/>
      <c r="I60" s="1182"/>
      <c r="J60" s="1183"/>
      <c r="K60" s="89" t="s">
        <v>491</v>
      </c>
      <c r="L60" s="90" t="s">
        <v>491</v>
      </c>
      <c r="M60" s="90" t="s">
        <v>491</v>
      </c>
      <c r="N60" s="90" t="s">
        <v>491</v>
      </c>
      <c r="O60" s="91" t="s">
        <v>491</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zRhk30hPv09mLViNtU0GYtntyp8e2H9rNJPbtwCtFOC1e8tAonRNYcwM+HivWENWW4RBVHCpBS+greTwUxtQ==" saltValue="XHVA8tflyVJntvkwfEaum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K50" sqref="K50"/>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84" t="s">
        <v>30</v>
      </c>
      <c r="C41" s="1185"/>
      <c r="D41" s="105"/>
      <c r="E41" s="1190" t="s">
        <v>31</v>
      </c>
      <c r="F41" s="1190"/>
      <c r="G41" s="1190"/>
      <c r="H41" s="1191"/>
      <c r="I41" s="355">
        <v>9506</v>
      </c>
      <c r="J41" s="356">
        <v>9005</v>
      </c>
      <c r="K41" s="356">
        <v>8660</v>
      </c>
      <c r="L41" s="356">
        <v>7959</v>
      </c>
      <c r="M41" s="357">
        <v>7575</v>
      </c>
    </row>
    <row r="42" spans="2:13" ht="27.75" customHeight="1" x14ac:dyDescent="0.15">
      <c r="B42" s="1186"/>
      <c r="C42" s="1187"/>
      <c r="D42" s="106"/>
      <c r="E42" s="1192" t="s">
        <v>32</v>
      </c>
      <c r="F42" s="1192"/>
      <c r="G42" s="1192"/>
      <c r="H42" s="1193"/>
      <c r="I42" s="358">
        <v>72</v>
      </c>
      <c r="J42" s="359">
        <v>136</v>
      </c>
      <c r="K42" s="359">
        <v>103</v>
      </c>
      <c r="L42" s="359">
        <v>73</v>
      </c>
      <c r="M42" s="360">
        <v>69</v>
      </c>
    </row>
    <row r="43" spans="2:13" ht="27.75" customHeight="1" x14ac:dyDescent="0.15">
      <c r="B43" s="1186"/>
      <c r="C43" s="1187"/>
      <c r="D43" s="106"/>
      <c r="E43" s="1192" t="s">
        <v>33</v>
      </c>
      <c r="F43" s="1192"/>
      <c r="G43" s="1192"/>
      <c r="H43" s="1193"/>
      <c r="I43" s="358">
        <v>2362</v>
      </c>
      <c r="J43" s="359">
        <v>2232</v>
      </c>
      <c r="K43" s="359">
        <v>2096</v>
      </c>
      <c r="L43" s="359">
        <v>2090</v>
      </c>
      <c r="M43" s="360">
        <v>1733</v>
      </c>
    </row>
    <row r="44" spans="2:13" ht="27.75" customHeight="1" x14ac:dyDescent="0.15">
      <c r="B44" s="1186"/>
      <c r="C44" s="1187"/>
      <c r="D44" s="106"/>
      <c r="E44" s="1192" t="s">
        <v>34</v>
      </c>
      <c r="F44" s="1192"/>
      <c r="G44" s="1192"/>
      <c r="H44" s="1193"/>
      <c r="I44" s="358">
        <v>90</v>
      </c>
      <c r="J44" s="359">
        <v>207</v>
      </c>
      <c r="K44" s="359">
        <v>191</v>
      </c>
      <c r="L44" s="359">
        <v>165</v>
      </c>
      <c r="M44" s="360">
        <v>161</v>
      </c>
    </row>
    <row r="45" spans="2:13" ht="27.75" customHeight="1" x14ac:dyDescent="0.15">
      <c r="B45" s="1186"/>
      <c r="C45" s="1187"/>
      <c r="D45" s="106"/>
      <c r="E45" s="1192" t="s">
        <v>35</v>
      </c>
      <c r="F45" s="1192"/>
      <c r="G45" s="1192"/>
      <c r="H45" s="1193"/>
      <c r="I45" s="358">
        <v>952</v>
      </c>
      <c r="J45" s="359">
        <v>936</v>
      </c>
      <c r="K45" s="359">
        <v>841</v>
      </c>
      <c r="L45" s="359">
        <v>848</v>
      </c>
      <c r="M45" s="360">
        <v>783</v>
      </c>
    </row>
    <row r="46" spans="2:13" ht="27.75" customHeight="1" x14ac:dyDescent="0.15">
      <c r="B46" s="1186"/>
      <c r="C46" s="1187"/>
      <c r="D46" s="107"/>
      <c r="E46" s="1192" t="s">
        <v>36</v>
      </c>
      <c r="F46" s="1192"/>
      <c r="G46" s="1192"/>
      <c r="H46" s="1193"/>
      <c r="I46" s="358" t="s">
        <v>491</v>
      </c>
      <c r="J46" s="359" t="s">
        <v>491</v>
      </c>
      <c r="K46" s="359" t="s">
        <v>491</v>
      </c>
      <c r="L46" s="359" t="s">
        <v>491</v>
      </c>
      <c r="M46" s="360" t="s">
        <v>491</v>
      </c>
    </row>
    <row r="47" spans="2:13" ht="27.75" customHeight="1" x14ac:dyDescent="0.15">
      <c r="B47" s="1186"/>
      <c r="C47" s="1187"/>
      <c r="D47" s="108"/>
      <c r="E47" s="1194" t="s">
        <v>37</v>
      </c>
      <c r="F47" s="1195"/>
      <c r="G47" s="1195"/>
      <c r="H47" s="1196"/>
      <c r="I47" s="358" t="s">
        <v>491</v>
      </c>
      <c r="J47" s="359" t="s">
        <v>491</v>
      </c>
      <c r="K47" s="359" t="s">
        <v>491</v>
      </c>
      <c r="L47" s="359" t="s">
        <v>491</v>
      </c>
      <c r="M47" s="360" t="s">
        <v>491</v>
      </c>
    </row>
    <row r="48" spans="2:13" ht="27.75" customHeight="1" x14ac:dyDescent="0.15">
      <c r="B48" s="1186"/>
      <c r="C48" s="1187"/>
      <c r="D48" s="106"/>
      <c r="E48" s="1192" t="s">
        <v>38</v>
      </c>
      <c r="F48" s="1192"/>
      <c r="G48" s="1192"/>
      <c r="H48" s="1193"/>
      <c r="I48" s="358" t="s">
        <v>491</v>
      </c>
      <c r="J48" s="359" t="s">
        <v>491</v>
      </c>
      <c r="K48" s="359" t="s">
        <v>491</v>
      </c>
      <c r="L48" s="359" t="s">
        <v>491</v>
      </c>
      <c r="M48" s="360" t="s">
        <v>491</v>
      </c>
    </row>
    <row r="49" spans="2:13" ht="27.75" customHeight="1" x14ac:dyDescent="0.15">
      <c r="B49" s="1188"/>
      <c r="C49" s="1189"/>
      <c r="D49" s="106"/>
      <c r="E49" s="1192" t="s">
        <v>39</v>
      </c>
      <c r="F49" s="1192"/>
      <c r="G49" s="1192"/>
      <c r="H49" s="1193"/>
      <c r="I49" s="358" t="s">
        <v>491</v>
      </c>
      <c r="J49" s="359" t="s">
        <v>491</v>
      </c>
      <c r="K49" s="359" t="s">
        <v>491</v>
      </c>
      <c r="L49" s="359" t="s">
        <v>491</v>
      </c>
      <c r="M49" s="360" t="s">
        <v>491</v>
      </c>
    </row>
    <row r="50" spans="2:13" ht="27.75" customHeight="1" x14ac:dyDescent="0.15">
      <c r="B50" s="1197" t="s">
        <v>40</v>
      </c>
      <c r="C50" s="1198"/>
      <c r="D50" s="109"/>
      <c r="E50" s="1192" t="s">
        <v>41</v>
      </c>
      <c r="F50" s="1192"/>
      <c r="G50" s="1192"/>
      <c r="H50" s="1193"/>
      <c r="I50" s="358">
        <v>10085</v>
      </c>
      <c r="J50" s="359">
        <v>10594</v>
      </c>
      <c r="K50" s="359">
        <v>11562</v>
      </c>
      <c r="L50" s="359">
        <v>12449</v>
      </c>
      <c r="M50" s="360">
        <v>11873</v>
      </c>
    </row>
    <row r="51" spans="2:13" ht="27.75" customHeight="1" x14ac:dyDescent="0.15">
      <c r="B51" s="1186"/>
      <c r="C51" s="1187"/>
      <c r="D51" s="106"/>
      <c r="E51" s="1192" t="s">
        <v>42</v>
      </c>
      <c r="F51" s="1192"/>
      <c r="G51" s="1192"/>
      <c r="H51" s="1193"/>
      <c r="I51" s="358">
        <v>155</v>
      </c>
      <c r="J51" s="359">
        <v>138</v>
      </c>
      <c r="K51" s="359">
        <v>121</v>
      </c>
      <c r="L51" s="359">
        <v>103</v>
      </c>
      <c r="M51" s="360">
        <v>89</v>
      </c>
    </row>
    <row r="52" spans="2:13" ht="27.75" customHeight="1" x14ac:dyDescent="0.15">
      <c r="B52" s="1188"/>
      <c r="C52" s="1189"/>
      <c r="D52" s="106"/>
      <c r="E52" s="1192" t="s">
        <v>43</v>
      </c>
      <c r="F52" s="1192"/>
      <c r="G52" s="1192"/>
      <c r="H52" s="1193"/>
      <c r="I52" s="358">
        <v>8364</v>
      </c>
      <c r="J52" s="359">
        <v>7883</v>
      </c>
      <c r="K52" s="359">
        <v>7440</v>
      </c>
      <c r="L52" s="359">
        <v>6812</v>
      </c>
      <c r="M52" s="360">
        <v>6434</v>
      </c>
    </row>
    <row r="53" spans="2:13" ht="27.75" customHeight="1" thickBot="1" x14ac:dyDescent="0.2">
      <c r="B53" s="1199" t="s">
        <v>19</v>
      </c>
      <c r="C53" s="1200"/>
      <c r="D53" s="110"/>
      <c r="E53" s="1201" t="s">
        <v>44</v>
      </c>
      <c r="F53" s="1201"/>
      <c r="G53" s="1201"/>
      <c r="H53" s="1202"/>
      <c r="I53" s="361">
        <v>-5622</v>
      </c>
      <c r="J53" s="362">
        <v>-6099</v>
      </c>
      <c r="K53" s="362">
        <v>-7232</v>
      </c>
      <c r="L53" s="362">
        <v>-8229</v>
      </c>
      <c r="M53" s="363">
        <v>-8075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mwAZxGNyAuQRjhAW2ikcuvSxtyTUflqCJg7EtDIY3+L0qORTLlABmiliVRv/zg3WcO1m9fqbfB0425Ye0PVVQ==" saltValue="yAsAGLeN96gz6brNM55R/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61" sqref="C61:E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1" t="s">
        <v>46</v>
      </c>
      <c r="D55" s="1211"/>
      <c r="E55" s="1212"/>
      <c r="F55" s="122">
        <v>5307</v>
      </c>
      <c r="G55" s="122">
        <v>6107</v>
      </c>
      <c r="H55" s="123">
        <v>5870</v>
      </c>
    </row>
    <row r="56" spans="2:8" ht="52.5" customHeight="1" x14ac:dyDescent="0.15">
      <c r="B56" s="124"/>
      <c r="C56" s="1213" t="s">
        <v>47</v>
      </c>
      <c r="D56" s="1213"/>
      <c r="E56" s="1214"/>
      <c r="F56" s="125">
        <v>941</v>
      </c>
      <c r="G56" s="125">
        <v>941</v>
      </c>
      <c r="H56" s="126">
        <v>592</v>
      </c>
    </row>
    <row r="57" spans="2:8" ht="53.25" customHeight="1" x14ac:dyDescent="0.15">
      <c r="B57" s="124"/>
      <c r="C57" s="1215" t="s">
        <v>48</v>
      </c>
      <c r="D57" s="1215"/>
      <c r="E57" s="1216"/>
      <c r="F57" s="127">
        <v>7612</v>
      </c>
      <c r="G57" s="127">
        <v>7537</v>
      </c>
      <c r="H57" s="128">
        <v>7528</v>
      </c>
    </row>
    <row r="58" spans="2:8" ht="45.75" customHeight="1" x14ac:dyDescent="0.15">
      <c r="B58" s="129"/>
      <c r="C58" s="1203" t="s">
        <v>571</v>
      </c>
      <c r="D58" s="1204"/>
      <c r="E58" s="1205"/>
      <c r="F58" s="130">
        <v>2472</v>
      </c>
      <c r="G58" s="130">
        <v>2461</v>
      </c>
      <c r="H58" s="131">
        <v>2450</v>
      </c>
    </row>
    <row r="59" spans="2:8" ht="45.75" customHeight="1" x14ac:dyDescent="0.15">
      <c r="B59" s="129"/>
      <c r="C59" s="1203" t="s">
        <v>573</v>
      </c>
      <c r="D59" s="1204"/>
      <c r="E59" s="1205"/>
      <c r="F59" s="130">
        <v>396</v>
      </c>
      <c r="G59" s="130">
        <v>722</v>
      </c>
      <c r="H59" s="131">
        <v>1066</v>
      </c>
    </row>
    <row r="60" spans="2:8" ht="45.75" customHeight="1" x14ac:dyDescent="0.15">
      <c r="B60" s="129"/>
      <c r="C60" s="1203" t="s">
        <v>572</v>
      </c>
      <c r="D60" s="1204"/>
      <c r="E60" s="1205"/>
      <c r="F60" s="130">
        <v>1008</v>
      </c>
      <c r="G60" s="130">
        <v>1008</v>
      </c>
      <c r="H60" s="131">
        <v>1009</v>
      </c>
    </row>
    <row r="61" spans="2:8" ht="45.75" customHeight="1" x14ac:dyDescent="0.15">
      <c r="B61" s="129"/>
      <c r="C61" s="1203" t="s">
        <v>574</v>
      </c>
      <c r="D61" s="1204"/>
      <c r="E61" s="1205"/>
      <c r="F61" s="130">
        <v>581</v>
      </c>
      <c r="G61" s="130">
        <v>570</v>
      </c>
      <c r="H61" s="131">
        <v>558</v>
      </c>
    </row>
    <row r="62" spans="2:8" ht="45.75" customHeight="1" thickBot="1" x14ac:dyDescent="0.2">
      <c r="B62" s="132"/>
      <c r="C62" s="1206" t="s">
        <v>576</v>
      </c>
      <c r="D62" s="1207"/>
      <c r="E62" s="1208"/>
      <c r="F62" s="133">
        <v>101</v>
      </c>
      <c r="G62" s="133">
        <v>257</v>
      </c>
      <c r="H62" s="134">
        <v>470</v>
      </c>
    </row>
    <row r="63" spans="2:8" ht="52.5" customHeight="1" thickBot="1" x14ac:dyDescent="0.2">
      <c r="B63" s="135"/>
      <c r="C63" s="1209" t="s">
        <v>49</v>
      </c>
      <c r="D63" s="1209"/>
      <c r="E63" s="1210"/>
      <c r="F63" s="136">
        <v>13860</v>
      </c>
      <c r="G63" s="136">
        <v>14586</v>
      </c>
      <c r="H63" s="137">
        <v>13990</v>
      </c>
    </row>
    <row r="64" spans="2:8" x14ac:dyDescent="0.15"/>
  </sheetData>
  <sheetProtection algorithmName="SHA-512" hashValue="8HvIyAyynN6Gg0EsJchUDMyzrqYHcoVwki5BTKArTeo85xoTht+q78fZOhCSCbKI/F4AjIen8oke9Fgbx9Y/PQ==" saltValue="9D13Lbx8QZOiw/ig3diO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19033-7EAE-4E7E-A63A-E0398A12E8FE}">
  <sheetPr>
    <pageSetUpPr fitToPage="1"/>
  </sheetPr>
  <dimension ref="A1:DE85"/>
  <sheetViews>
    <sheetView showGridLines="0" topLeftCell="AP52" zoomScaleNormal="100" zoomScaleSheetLayoutView="55" workbookViewId="0">
      <selection activeCell="AN65" sqref="AN65:DC69"/>
    </sheetView>
  </sheetViews>
  <sheetFormatPr defaultColWidth="0" defaultRowHeight="0" customHeight="1" zeroHeight="1" x14ac:dyDescent="0.15"/>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x14ac:dyDescent="0.15">
      <c r="A1" s="1283"/>
      <c r="B1" s="1282"/>
      <c r="DD1" s="1217"/>
      <c r="DE1" s="1217"/>
    </row>
    <row r="2" spans="1:109" ht="25.5" customHeight="1" x14ac:dyDescent="0.15">
      <c r="A2" s="1281"/>
      <c r="C2" s="1281"/>
      <c r="O2" s="1281"/>
      <c r="P2" s="1281"/>
      <c r="Q2" s="1281"/>
      <c r="R2" s="1281"/>
      <c r="S2" s="1281"/>
      <c r="T2" s="1281"/>
      <c r="U2" s="1281"/>
      <c r="V2" s="1281"/>
      <c r="W2" s="1281"/>
      <c r="X2" s="1281"/>
      <c r="Y2" s="1281"/>
      <c r="Z2" s="1281"/>
      <c r="AA2" s="1281"/>
      <c r="AB2" s="1281"/>
      <c r="AC2" s="1281"/>
      <c r="AD2" s="1281"/>
      <c r="AE2" s="1281"/>
      <c r="AF2" s="1281"/>
      <c r="AG2" s="1281"/>
      <c r="AH2" s="1281"/>
      <c r="AI2" s="1281"/>
      <c r="AU2" s="1281"/>
      <c r="BG2" s="1281"/>
      <c r="BS2" s="1281"/>
      <c r="CE2" s="1281"/>
      <c r="CQ2" s="1281"/>
      <c r="DD2" s="1217"/>
      <c r="DE2" s="1217"/>
    </row>
    <row r="3" spans="1:109" ht="25.5" customHeight="1" x14ac:dyDescent="0.15">
      <c r="A3" s="1281"/>
      <c r="C3" s="1281"/>
      <c r="O3" s="1281"/>
      <c r="P3" s="1281"/>
      <c r="Q3" s="1281"/>
      <c r="R3" s="1281"/>
      <c r="S3" s="1281"/>
      <c r="T3" s="1281"/>
      <c r="U3" s="1281"/>
      <c r="V3" s="1281"/>
      <c r="W3" s="1281"/>
      <c r="X3" s="1281"/>
      <c r="Y3" s="1281"/>
      <c r="Z3" s="1281"/>
      <c r="AA3" s="1281"/>
      <c r="AB3" s="1281"/>
      <c r="AC3" s="1281"/>
      <c r="AD3" s="1281"/>
      <c r="AE3" s="1281"/>
      <c r="AF3" s="1281"/>
      <c r="AG3" s="1281"/>
      <c r="AH3" s="1281"/>
      <c r="AI3" s="1281"/>
      <c r="AU3" s="1281"/>
      <c r="BG3" s="1281"/>
      <c r="BS3" s="1281"/>
      <c r="CE3" s="1281"/>
      <c r="CQ3" s="1281"/>
      <c r="DD3" s="1217"/>
      <c r="DE3" s="1217"/>
    </row>
    <row r="4" spans="1:109" s="259" customFormat="1" ht="13.5" x14ac:dyDescent="0.15">
      <c r="A4" s="1281"/>
      <c r="B4" s="1281"/>
      <c r="C4" s="1281"/>
      <c r="D4" s="1281"/>
      <c r="E4" s="1281"/>
      <c r="F4" s="1281"/>
      <c r="G4" s="1281"/>
      <c r="H4" s="1281"/>
      <c r="I4" s="1281"/>
      <c r="J4" s="1281"/>
      <c r="K4" s="1281"/>
      <c r="L4" s="1281"/>
      <c r="M4" s="1281"/>
      <c r="N4" s="1281"/>
      <c r="O4" s="1281"/>
      <c r="P4" s="1281"/>
      <c r="Q4" s="1281"/>
      <c r="R4" s="1281"/>
      <c r="S4" s="1281"/>
      <c r="T4" s="1281"/>
      <c r="U4" s="1281"/>
      <c r="V4" s="1281"/>
      <c r="W4" s="1281"/>
      <c r="X4" s="1281"/>
      <c r="Y4" s="1281"/>
      <c r="Z4" s="1281"/>
      <c r="AA4" s="1281"/>
      <c r="AB4" s="1281"/>
      <c r="AC4" s="1281"/>
      <c r="AD4" s="1281"/>
      <c r="AE4" s="1281"/>
      <c r="AF4" s="1281"/>
      <c r="AG4" s="1281"/>
      <c r="AH4" s="1281"/>
      <c r="AI4" s="1281"/>
      <c r="AJ4" s="1281"/>
      <c r="AK4" s="1281"/>
      <c r="AL4" s="1281"/>
      <c r="AM4" s="1281"/>
      <c r="AN4" s="1281"/>
      <c r="AO4" s="1281"/>
      <c r="AP4" s="1281"/>
      <c r="AQ4" s="1281"/>
      <c r="AR4" s="1281"/>
      <c r="AS4" s="1281"/>
      <c r="AT4" s="1281"/>
      <c r="AU4" s="1281"/>
      <c r="AV4" s="1281"/>
      <c r="AW4" s="1281"/>
      <c r="AX4" s="1281"/>
      <c r="AY4" s="1281"/>
      <c r="AZ4" s="1281"/>
      <c r="BA4" s="1281"/>
      <c r="BB4" s="1281"/>
      <c r="BC4" s="1281"/>
      <c r="BD4" s="1281"/>
      <c r="BE4" s="1281"/>
      <c r="BF4" s="1281"/>
      <c r="BG4" s="1281"/>
      <c r="BH4" s="1281"/>
      <c r="BI4" s="1281"/>
      <c r="BJ4" s="1281"/>
      <c r="BK4" s="1281"/>
      <c r="BL4" s="1281"/>
      <c r="BM4" s="1281"/>
      <c r="BN4" s="1281"/>
      <c r="BO4" s="1281"/>
      <c r="BP4" s="1281"/>
      <c r="BQ4" s="1281"/>
      <c r="BR4" s="1281"/>
      <c r="BS4" s="1281"/>
      <c r="BT4" s="1281"/>
      <c r="BU4" s="1281"/>
      <c r="BV4" s="1281"/>
      <c r="BW4" s="1281"/>
      <c r="BX4" s="1281"/>
      <c r="BY4" s="1281"/>
      <c r="BZ4" s="1281"/>
      <c r="CA4" s="1281"/>
      <c r="CB4" s="1281"/>
      <c r="CC4" s="1281"/>
      <c r="CD4" s="1281"/>
      <c r="CE4" s="1281"/>
      <c r="CF4" s="1281"/>
      <c r="CG4" s="1281"/>
      <c r="CH4" s="1281"/>
      <c r="CI4" s="1281"/>
      <c r="CJ4" s="1281"/>
      <c r="CK4" s="1281"/>
      <c r="CL4" s="1281"/>
      <c r="CM4" s="1281"/>
      <c r="CN4" s="1281"/>
      <c r="CO4" s="1281"/>
      <c r="CP4" s="1281"/>
      <c r="CQ4" s="1281"/>
      <c r="CR4" s="1281"/>
      <c r="CS4" s="1281"/>
      <c r="CT4" s="1281"/>
      <c r="CU4" s="1281"/>
      <c r="CV4" s="1281"/>
      <c r="CW4" s="1281"/>
      <c r="CX4" s="1281"/>
      <c r="CY4" s="1281"/>
      <c r="CZ4" s="1281"/>
      <c r="DA4" s="1281"/>
      <c r="DB4" s="1281"/>
      <c r="DC4" s="1281"/>
      <c r="DD4" s="1281"/>
      <c r="DE4" s="1281"/>
    </row>
    <row r="5" spans="1:109" s="259" customFormat="1" ht="13.5" x14ac:dyDescent="0.15">
      <c r="A5" s="1281"/>
      <c r="B5" s="1281"/>
      <c r="C5" s="1281"/>
      <c r="D5" s="1281"/>
      <c r="E5" s="1281"/>
      <c r="F5" s="1281"/>
      <c r="G5" s="1281"/>
      <c r="H5" s="1281"/>
      <c r="I5" s="1281"/>
      <c r="J5" s="1281"/>
      <c r="K5" s="1281"/>
      <c r="L5" s="1281"/>
      <c r="M5" s="1281"/>
      <c r="N5" s="1281"/>
      <c r="O5" s="1281"/>
      <c r="P5" s="1281"/>
      <c r="Q5" s="1281"/>
      <c r="R5" s="1281"/>
      <c r="S5" s="1281"/>
      <c r="T5" s="1281"/>
      <c r="U5" s="1281"/>
      <c r="V5" s="1281"/>
      <c r="W5" s="1281"/>
      <c r="X5" s="1281"/>
      <c r="Y5" s="1281"/>
      <c r="Z5" s="1281"/>
      <c r="AA5" s="1281"/>
      <c r="AB5" s="1281"/>
      <c r="AC5" s="1281"/>
      <c r="AD5" s="1281"/>
      <c r="AE5" s="1281"/>
      <c r="AF5" s="1281"/>
      <c r="AG5" s="1281"/>
      <c r="AH5" s="1281"/>
      <c r="AI5" s="1281"/>
      <c r="AJ5" s="1281"/>
      <c r="AK5" s="1281"/>
      <c r="AL5" s="1281"/>
      <c r="AM5" s="1281"/>
      <c r="AN5" s="1281"/>
      <c r="AO5" s="1281"/>
      <c r="AP5" s="1281"/>
      <c r="AQ5" s="1281"/>
      <c r="AR5" s="1281"/>
      <c r="AS5" s="1281"/>
      <c r="AT5" s="1281"/>
      <c r="AU5" s="1281"/>
      <c r="AV5" s="1281"/>
      <c r="AW5" s="1281"/>
      <c r="AX5" s="1281"/>
      <c r="AY5" s="1281"/>
      <c r="AZ5" s="1281"/>
      <c r="BA5" s="1281"/>
      <c r="BB5" s="1281"/>
      <c r="BC5" s="1281"/>
      <c r="BD5" s="1281"/>
      <c r="BE5" s="1281"/>
      <c r="BF5" s="1281"/>
      <c r="BG5" s="1281"/>
      <c r="BH5" s="1281"/>
      <c r="BI5" s="1281"/>
      <c r="BJ5" s="1281"/>
      <c r="BK5" s="1281"/>
      <c r="BL5" s="1281"/>
      <c r="BM5" s="1281"/>
      <c r="BN5" s="1281"/>
      <c r="BO5" s="1281"/>
      <c r="BP5" s="1281"/>
      <c r="BQ5" s="1281"/>
      <c r="BR5" s="1281"/>
      <c r="BS5" s="1281"/>
      <c r="BT5" s="1281"/>
      <c r="BU5" s="1281"/>
      <c r="BV5" s="1281"/>
      <c r="BW5" s="1281"/>
      <c r="BX5" s="1281"/>
      <c r="BY5" s="1281"/>
      <c r="BZ5" s="1281"/>
      <c r="CA5" s="1281"/>
      <c r="CB5" s="1281"/>
      <c r="CC5" s="1281"/>
      <c r="CD5" s="1281"/>
      <c r="CE5" s="1281"/>
      <c r="CF5" s="1281"/>
      <c r="CG5" s="1281"/>
      <c r="CH5" s="1281"/>
      <c r="CI5" s="1281"/>
      <c r="CJ5" s="1281"/>
      <c r="CK5" s="1281"/>
      <c r="CL5" s="1281"/>
      <c r="CM5" s="1281"/>
      <c r="CN5" s="1281"/>
      <c r="CO5" s="1281"/>
      <c r="CP5" s="1281"/>
      <c r="CQ5" s="1281"/>
      <c r="CR5" s="1281"/>
      <c r="CS5" s="1281"/>
      <c r="CT5" s="1281"/>
      <c r="CU5" s="1281"/>
      <c r="CV5" s="1281"/>
      <c r="CW5" s="1281"/>
      <c r="CX5" s="1281"/>
      <c r="CY5" s="1281"/>
      <c r="CZ5" s="1281"/>
      <c r="DA5" s="1281"/>
      <c r="DB5" s="1281"/>
      <c r="DC5" s="1281"/>
      <c r="DD5" s="1281"/>
      <c r="DE5" s="1281"/>
    </row>
    <row r="6" spans="1:109" s="259" customFormat="1" ht="13.5" x14ac:dyDescent="0.15">
      <c r="A6" s="1281"/>
      <c r="B6" s="1281"/>
      <c r="C6" s="1281"/>
      <c r="D6" s="1281"/>
      <c r="E6" s="1281"/>
      <c r="F6" s="1281"/>
      <c r="G6" s="1281"/>
      <c r="H6" s="1281"/>
      <c r="I6" s="1281"/>
      <c r="J6" s="1281"/>
      <c r="K6" s="1281"/>
      <c r="L6" s="1281"/>
      <c r="M6" s="1281"/>
      <c r="N6" s="1281"/>
      <c r="O6" s="1281"/>
      <c r="P6" s="1281"/>
      <c r="Q6" s="1281"/>
      <c r="R6" s="1281"/>
      <c r="S6" s="1281"/>
      <c r="T6" s="1281"/>
      <c r="U6" s="1281"/>
      <c r="V6" s="1281"/>
      <c r="W6" s="1281"/>
      <c r="X6" s="1281"/>
      <c r="Y6" s="1281"/>
      <c r="Z6" s="1281"/>
      <c r="AA6" s="1281"/>
      <c r="AB6" s="1281"/>
      <c r="AC6" s="1281"/>
      <c r="AD6" s="1281"/>
      <c r="AE6" s="1281"/>
      <c r="AF6" s="1281"/>
      <c r="AG6" s="1281"/>
      <c r="AH6" s="1281"/>
      <c r="AI6" s="1281"/>
      <c r="AJ6" s="1281"/>
      <c r="AK6" s="1281"/>
      <c r="AL6" s="1281"/>
      <c r="AM6" s="1281"/>
      <c r="AN6" s="1281"/>
      <c r="AO6" s="1281"/>
      <c r="AP6" s="1281"/>
      <c r="AQ6" s="1281"/>
      <c r="AR6" s="1281"/>
      <c r="AS6" s="1281"/>
      <c r="AT6" s="1281"/>
      <c r="AU6" s="1281"/>
      <c r="AV6" s="1281"/>
      <c r="AW6" s="1281"/>
      <c r="AX6" s="1281"/>
      <c r="AY6" s="1281"/>
      <c r="AZ6" s="1281"/>
      <c r="BA6" s="1281"/>
      <c r="BB6" s="1281"/>
      <c r="BC6" s="1281"/>
      <c r="BD6" s="1281"/>
      <c r="BE6" s="1281"/>
      <c r="BF6" s="1281"/>
      <c r="BG6" s="1281"/>
      <c r="BH6" s="1281"/>
      <c r="BI6" s="1281"/>
      <c r="BJ6" s="1281"/>
      <c r="BK6" s="1281"/>
      <c r="BL6" s="1281"/>
      <c r="BM6" s="1281"/>
      <c r="BN6" s="1281"/>
      <c r="BO6" s="1281"/>
      <c r="BP6" s="1281"/>
      <c r="BQ6" s="1281"/>
      <c r="BR6" s="1281"/>
      <c r="BS6" s="1281"/>
      <c r="BT6" s="1281"/>
      <c r="BU6" s="1281"/>
      <c r="BV6" s="1281"/>
      <c r="BW6" s="1281"/>
      <c r="BX6" s="1281"/>
      <c r="BY6" s="1281"/>
      <c r="BZ6" s="1281"/>
      <c r="CA6" s="1281"/>
      <c r="CB6" s="1281"/>
      <c r="CC6" s="1281"/>
      <c r="CD6" s="1281"/>
      <c r="CE6" s="1281"/>
      <c r="CF6" s="1281"/>
      <c r="CG6" s="1281"/>
      <c r="CH6" s="1281"/>
      <c r="CI6" s="1281"/>
      <c r="CJ6" s="1281"/>
      <c r="CK6" s="1281"/>
      <c r="CL6" s="1281"/>
      <c r="CM6" s="1281"/>
      <c r="CN6" s="1281"/>
      <c r="CO6" s="1281"/>
      <c r="CP6" s="1281"/>
      <c r="CQ6" s="1281"/>
      <c r="CR6" s="1281"/>
      <c r="CS6" s="1281"/>
      <c r="CT6" s="1281"/>
      <c r="CU6" s="1281"/>
      <c r="CV6" s="1281"/>
      <c r="CW6" s="1281"/>
      <c r="CX6" s="1281"/>
      <c r="CY6" s="1281"/>
      <c r="CZ6" s="1281"/>
      <c r="DA6" s="1281"/>
      <c r="DB6" s="1281"/>
      <c r="DC6" s="1281"/>
      <c r="DD6" s="1281"/>
      <c r="DE6" s="1281"/>
    </row>
    <row r="7" spans="1:109" s="259" customFormat="1" ht="13.5" x14ac:dyDescent="0.15">
      <c r="A7" s="1281"/>
      <c r="B7" s="1281"/>
      <c r="C7" s="1281"/>
      <c r="D7" s="1281"/>
      <c r="E7" s="1281"/>
      <c r="F7" s="1281"/>
      <c r="G7" s="1281"/>
      <c r="H7" s="1281"/>
      <c r="I7" s="1281"/>
      <c r="J7" s="1281"/>
      <c r="K7" s="1281"/>
      <c r="L7" s="1281"/>
      <c r="M7" s="1281"/>
      <c r="N7" s="1281"/>
      <c r="O7" s="1281"/>
      <c r="P7" s="1281"/>
      <c r="Q7" s="1281"/>
      <c r="R7" s="1281"/>
      <c r="S7" s="1281"/>
      <c r="T7" s="1281"/>
      <c r="U7" s="1281"/>
      <c r="V7" s="1281"/>
      <c r="W7" s="1281"/>
      <c r="X7" s="1281"/>
      <c r="Y7" s="1281"/>
      <c r="Z7" s="1281"/>
      <c r="AA7" s="1281"/>
      <c r="AB7" s="1281"/>
      <c r="AC7" s="1281"/>
      <c r="AD7" s="1281"/>
      <c r="AE7" s="1281"/>
      <c r="AF7" s="1281"/>
      <c r="AG7" s="1281"/>
      <c r="AH7" s="1281"/>
      <c r="AI7" s="1281"/>
      <c r="AJ7" s="1281"/>
      <c r="AK7" s="1281"/>
      <c r="AL7" s="1281"/>
      <c r="AM7" s="1281"/>
      <c r="AN7" s="1281"/>
      <c r="AO7" s="1281"/>
      <c r="AP7" s="1281"/>
      <c r="AQ7" s="1281"/>
      <c r="AR7" s="1281"/>
      <c r="AS7" s="1281"/>
      <c r="AT7" s="1281"/>
      <c r="AU7" s="1281"/>
      <c r="AV7" s="1281"/>
      <c r="AW7" s="1281"/>
      <c r="AX7" s="1281"/>
      <c r="AY7" s="1281"/>
      <c r="AZ7" s="1281"/>
      <c r="BA7" s="1281"/>
      <c r="BB7" s="1281"/>
      <c r="BC7" s="1281"/>
      <c r="BD7" s="1281"/>
      <c r="BE7" s="1281"/>
      <c r="BF7" s="1281"/>
      <c r="BG7" s="1281"/>
      <c r="BH7" s="1281"/>
      <c r="BI7" s="1281"/>
      <c r="BJ7" s="1281"/>
      <c r="BK7" s="1281"/>
      <c r="BL7" s="1281"/>
      <c r="BM7" s="1281"/>
      <c r="BN7" s="1281"/>
      <c r="BO7" s="1281"/>
      <c r="BP7" s="1281"/>
      <c r="BQ7" s="1281"/>
      <c r="BR7" s="1281"/>
      <c r="BS7" s="1281"/>
      <c r="BT7" s="1281"/>
      <c r="BU7" s="1281"/>
      <c r="BV7" s="1281"/>
      <c r="BW7" s="1281"/>
      <c r="BX7" s="1281"/>
      <c r="BY7" s="1281"/>
      <c r="BZ7" s="1281"/>
      <c r="CA7" s="1281"/>
      <c r="CB7" s="1281"/>
      <c r="CC7" s="1281"/>
      <c r="CD7" s="1281"/>
      <c r="CE7" s="1281"/>
      <c r="CF7" s="1281"/>
      <c r="CG7" s="1281"/>
      <c r="CH7" s="1281"/>
      <c r="CI7" s="1281"/>
      <c r="CJ7" s="1281"/>
      <c r="CK7" s="1281"/>
      <c r="CL7" s="1281"/>
      <c r="CM7" s="1281"/>
      <c r="CN7" s="1281"/>
      <c r="CO7" s="1281"/>
      <c r="CP7" s="1281"/>
      <c r="CQ7" s="1281"/>
      <c r="CR7" s="1281"/>
      <c r="CS7" s="1281"/>
      <c r="CT7" s="1281"/>
      <c r="CU7" s="1281"/>
      <c r="CV7" s="1281"/>
      <c r="CW7" s="1281"/>
      <c r="CX7" s="1281"/>
      <c r="CY7" s="1281"/>
      <c r="CZ7" s="1281"/>
      <c r="DA7" s="1281"/>
      <c r="DB7" s="1281"/>
      <c r="DC7" s="1281"/>
      <c r="DD7" s="1281"/>
      <c r="DE7" s="1281"/>
    </row>
    <row r="8" spans="1:109" s="259" customFormat="1" ht="13.5" x14ac:dyDescent="0.15">
      <c r="A8" s="1281"/>
      <c r="B8" s="1281"/>
      <c r="C8" s="1281"/>
      <c r="D8" s="1281"/>
      <c r="E8" s="1281"/>
      <c r="F8" s="1281"/>
      <c r="G8" s="1281"/>
      <c r="H8" s="1281"/>
      <c r="I8" s="1281"/>
      <c r="J8" s="1281"/>
      <c r="K8" s="1281"/>
      <c r="L8" s="1281"/>
      <c r="M8" s="1281"/>
      <c r="N8" s="1281"/>
      <c r="O8" s="1281"/>
      <c r="P8" s="1281"/>
      <c r="Q8" s="1281"/>
      <c r="R8" s="1281"/>
      <c r="S8" s="1281"/>
      <c r="T8" s="1281"/>
      <c r="U8" s="1281"/>
      <c r="V8" s="1281"/>
      <c r="W8" s="1281"/>
      <c r="X8" s="1281"/>
      <c r="Y8" s="1281"/>
      <c r="Z8" s="1281"/>
      <c r="AA8" s="1281"/>
      <c r="AB8" s="1281"/>
      <c r="AC8" s="1281"/>
      <c r="AD8" s="1281"/>
      <c r="AE8" s="1281"/>
      <c r="AF8" s="1281"/>
      <c r="AG8" s="1281"/>
      <c r="AH8" s="1281"/>
      <c r="AI8" s="1281"/>
      <c r="AJ8" s="1281"/>
      <c r="AK8" s="1281"/>
      <c r="AL8" s="1281"/>
      <c r="AM8" s="1281"/>
      <c r="AN8" s="1281"/>
      <c r="AO8" s="1281"/>
      <c r="AP8" s="1281"/>
      <c r="AQ8" s="1281"/>
      <c r="AR8" s="1281"/>
      <c r="AS8" s="1281"/>
      <c r="AT8" s="1281"/>
      <c r="AU8" s="1281"/>
      <c r="AV8" s="1281"/>
      <c r="AW8" s="1281"/>
      <c r="AX8" s="1281"/>
      <c r="AY8" s="1281"/>
      <c r="AZ8" s="1281"/>
      <c r="BA8" s="1281"/>
      <c r="BB8" s="1281"/>
      <c r="BC8" s="1281"/>
      <c r="BD8" s="1281"/>
      <c r="BE8" s="1281"/>
      <c r="BF8" s="1281"/>
      <c r="BG8" s="1281"/>
      <c r="BH8" s="1281"/>
      <c r="BI8" s="1281"/>
      <c r="BJ8" s="1281"/>
      <c r="BK8" s="1281"/>
      <c r="BL8" s="1281"/>
      <c r="BM8" s="1281"/>
      <c r="BN8" s="1281"/>
      <c r="BO8" s="1281"/>
      <c r="BP8" s="1281"/>
      <c r="BQ8" s="1281"/>
      <c r="BR8" s="1281"/>
      <c r="BS8" s="1281"/>
      <c r="BT8" s="1281"/>
      <c r="BU8" s="1281"/>
      <c r="BV8" s="1281"/>
      <c r="BW8" s="1281"/>
      <c r="BX8" s="1281"/>
      <c r="BY8" s="1281"/>
      <c r="BZ8" s="1281"/>
      <c r="CA8" s="1281"/>
      <c r="CB8" s="1281"/>
      <c r="CC8" s="1281"/>
      <c r="CD8" s="1281"/>
      <c r="CE8" s="1281"/>
      <c r="CF8" s="1281"/>
      <c r="CG8" s="1281"/>
      <c r="CH8" s="1281"/>
      <c r="CI8" s="1281"/>
      <c r="CJ8" s="1281"/>
      <c r="CK8" s="1281"/>
      <c r="CL8" s="1281"/>
      <c r="CM8" s="1281"/>
      <c r="CN8" s="1281"/>
      <c r="CO8" s="1281"/>
      <c r="CP8" s="1281"/>
      <c r="CQ8" s="1281"/>
      <c r="CR8" s="1281"/>
      <c r="CS8" s="1281"/>
      <c r="CT8" s="1281"/>
      <c r="CU8" s="1281"/>
      <c r="CV8" s="1281"/>
      <c r="CW8" s="1281"/>
      <c r="CX8" s="1281"/>
      <c r="CY8" s="1281"/>
      <c r="CZ8" s="1281"/>
      <c r="DA8" s="1281"/>
      <c r="DB8" s="1281"/>
      <c r="DC8" s="1281"/>
      <c r="DD8" s="1281"/>
      <c r="DE8" s="1281"/>
    </row>
    <row r="9" spans="1:109" s="259" customFormat="1" ht="13.5" x14ac:dyDescent="0.15">
      <c r="A9" s="1281"/>
      <c r="B9" s="1281"/>
      <c r="C9" s="1281"/>
      <c r="D9" s="1281"/>
      <c r="E9" s="1281"/>
      <c r="F9" s="1281"/>
      <c r="G9" s="1281"/>
      <c r="H9" s="1281"/>
      <c r="I9" s="1281"/>
      <c r="J9" s="1281"/>
      <c r="K9" s="1281"/>
      <c r="L9" s="1281"/>
      <c r="M9" s="1281"/>
      <c r="N9" s="1281"/>
      <c r="O9" s="1281"/>
      <c r="P9" s="1281"/>
      <c r="Q9" s="1281"/>
      <c r="R9" s="1281"/>
      <c r="S9" s="1281"/>
      <c r="T9" s="1281"/>
      <c r="U9" s="1281"/>
      <c r="V9" s="1281"/>
      <c r="W9" s="1281"/>
      <c r="X9" s="1281"/>
      <c r="Y9" s="1281"/>
      <c r="Z9" s="1281"/>
      <c r="AA9" s="1281"/>
      <c r="AB9" s="1281"/>
      <c r="AC9" s="1281"/>
      <c r="AD9" s="1281"/>
      <c r="AE9" s="1281"/>
      <c r="AF9" s="1281"/>
      <c r="AG9" s="1281"/>
      <c r="AH9" s="1281"/>
      <c r="AI9" s="1281"/>
      <c r="AJ9" s="1281"/>
      <c r="AK9" s="1281"/>
      <c r="AL9" s="1281"/>
      <c r="AM9" s="1281"/>
      <c r="AN9" s="1281"/>
      <c r="AO9" s="1281"/>
      <c r="AP9" s="1281"/>
      <c r="AQ9" s="1281"/>
      <c r="AR9" s="1281"/>
      <c r="AS9" s="1281"/>
      <c r="AT9" s="1281"/>
      <c r="AU9" s="1281"/>
      <c r="AV9" s="1281"/>
      <c r="AW9" s="1281"/>
      <c r="AX9" s="1281"/>
      <c r="AY9" s="1281"/>
      <c r="AZ9" s="1281"/>
      <c r="BA9" s="1281"/>
      <c r="BB9" s="1281"/>
      <c r="BC9" s="1281"/>
      <c r="BD9" s="1281"/>
      <c r="BE9" s="1281"/>
      <c r="BF9" s="1281"/>
      <c r="BG9" s="1281"/>
      <c r="BH9" s="1281"/>
      <c r="BI9" s="1281"/>
      <c r="BJ9" s="1281"/>
      <c r="BK9" s="1281"/>
      <c r="BL9" s="1281"/>
      <c r="BM9" s="1281"/>
      <c r="BN9" s="1281"/>
      <c r="BO9" s="1281"/>
      <c r="BP9" s="1281"/>
      <c r="BQ9" s="1281"/>
      <c r="BR9" s="1281"/>
      <c r="BS9" s="1281"/>
      <c r="BT9" s="1281"/>
      <c r="BU9" s="1281"/>
      <c r="BV9" s="1281"/>
      <c r="BW9" s="1281"/>
      <c r="BX9" s="1281"/>
      <c r="BY9" s="1281"/>
      <c r="BZ9" s="1281"/>
      <c r="CA9" s="1281"/>
      <c r="CB9" s="1281"/>
      <c r="CC9" s="1281"/>
      <c r="CD9" s="1281"/>
      <c r="CE9" s="1281"/>
      <c r="CF9" s="1281"/>
      <c r="CG9" s="1281"/>
      <c r="CH9" s="1281"/>
      <c r="CI9" s="1281"/>
      <c r="CJ9" s="1281"/>
      <c r="CK9" s="1281"/>
      <c r="CL9" s="1281"/>
      <c r="CM9" s="1281"/>
      <c r="CN9" s="1281"/>
      <c r="CO9" s="1281"/>
      <c r="CP9" s="1281"/>
      <c r="CQ9" s="1281"/>
      <c r="CR9" s="1281"/>
      <c r="CS9" s="1281"/>
      <c r="CT9" s="1281"/>
      <c r="CU9" s="1281"/>
      <c r="CV9" s="1281"/>
      <c r="CW9" s="1281"/>
      <c r="CX9" s="1281"/>
      <c r="CY9" s="1281"/>
      <c r="CZ9" s="1281"/>
      <c r="DA9" s="1281"/>
      <c r="DB9" s="1281"/>
      <c r="DC9" s="1281"/>
      <c r="DD9" s="1281"/>
      <c r="DE9" s="1281"/>
    </row>
    <row r="10" spans="1:109" s="259" customFormat="1" ht="13.5" x14ac:dyDescent="0.15">
      <c r="A10" s="1281"/>
      <c r="B10" s="1281"/>
      <c r="C10" s="1281"/>
      <c r="D10" s="1281"/>
      <c r="E10" s="1281"/>
      <c r="F10" s="1281"/>
      <c r="G10" s="1281"/>
      <c r="H10" s="1281"/>
      <c r="I10" s="1281"/>
      <c r="J10" s="1281"/>
      <c r="K10" s="1281"/>
      <c r="L10" s="1281"/>
      <c r="M10" s="1281"/>
      <c r="N10" s="1281"/>
      <c r="O10" s="1281"/>
      <c r="P10" s="1281"/>
      <c r="Q10" s="1281"/>
      <c r="R10" s="1281"/>
      <c r="S10" s="1281"/>
      <c r="T10" s="1281"/>
      <c r="U10" s="1281"/>
      <c r="V10" s="1281"/>
      <c r="W10" s="1281"/>
      <c r="X10" s="1281"/>
      <c r="Y10" s="1281"/>
      <c r="Z10" s="1281"/>
      <c r="AA10" s="1281"/>
      <c r="AB10" s="1281"/>
      <c r="AC10" s="1281"/>
      <c r="AD10" s="1281"/>
      <c r="AE10" s="1281"/>
      <c r="AF10" s="1281"/>
      <c r="AG10" s="1281"/>
      <c r="AH10" s="1281"/>
      <c r="AI10" s="1281"/>
      <c r="AJ10" s="1281"/>
      <c r="AK10" s="1281"/>
      <c r="AL10" s="1281"/>
      <c r="AM10" s="1281"/>
      <c r="AN10" s="1281"/>
      <c r="AO10" s="1281"/>
      <c r="AP10" s="1281"/>
      <c r="AQ10" s="1281"/>
      <c r="AR10" s="1281"/>
      <c r="AS10" s="1281"/>
      <c r="AT10" s="1281"/>
      <c r="AU10" s="1281"/>
      <c r="AV10" s="1281"/>
      <c r="AW10" s="1281"/>
      <c r="AX10" s="1281"/>
      <c r="AY10" s="1281"/>
      <c r="AZ10" s="1281"/>
      <c r="BA10" s="1281"/>
      <c r="BB10" s="1281"/>
      <c r="BC10" s="1281"/>
      <c r="BD10" s="1281"/>
      <c r="BE10" s="1281"/>
      <c r="BF10" s="1281"/>
      <c r="BG10" s="1281"/>
      <c r="BH10" s="1281"/>
      <c r="BI10" s="1281"/>
      <c r="BJ10" s="1281"/>
      <c r="BK10" s="1281"/>
      <c r="BL10" s="1281"/>
      <c r="BM10" s="1281"/>
      <c r="BN10" s="1281"/>
      <c r="BO10" s="1281"/>
      <c r="BP10" s="1281"/>
      <c r="BQ10" s="1281"/>
      <c r="BR10" s="1281"/>
      <c r="BS10" s="1281"/>
      <c r="BT10" s="1281"/>
      <c r="BU10" s="1281"/>
      <c r="BV10" s="1281"/>
      <c r="BW10" s="1281"/>
      <c r="BX10" s="1281"/>
      <c r="BY10" s="1281"/>
      <c r="BZ10" s="1281"/>
      <c r="CA10" s="1281"/>
      <c r="CB10" s="1281"/>
      <c r="CC10" s="1281"/>
      <c r="CD10" s="1281"/>
      <c r="CE10" s="1281"/>
      <c r="CF10" s="1281"/>
      <c r="CG10" s="1281"/>
      <c r="CH10" s="1281"/>
      <c r="CI10" s="1281"/>
      <c r="CJ10" s="1281"/>
      <c r="CK10" s="1281"/>
      <c r="CL10" s="1281"/>
      <c r="CM10" s="1281"/>
      <c r="CN10" s="1281"/>
      <c r="CO10" s="1281"/>
      <c r="CP10" s="1281"/>
      <c r="CQ10" s="1281"/>
      <c r="CR10" s="1281"/>
      <c r="CS10" s="1281"/>
      <c r="CT10" s="1281"/>
      <c r="CU10" s="1281"/>
      <c r="CV10" s="1281"/>
      <c r="CW10" s="1281"/>
      <c r="CX10" s="1281"/>
      <c r="CY10" s="1281"/>
      <c r="CZ10" s="1281"/>
      <c r="DA10" s="1281"/>
      <c r="DB10" s="1281"/>
      <c r="DC10" s="1281"/>
      <c r="DD10" s="1281"/>
      <c r="DE10" s="1281"/>
    </row>
    <row r="11" spans="1:109" s="259" customFormat="1" ht="13.5" x14ac:dyDescent="0.15">
      <c r="A11" s="1281"/>
      <c r="B11" s="1281"/>
      <c r="C11" s="1281"/>
      <c r="D11" s="1281"/>
      <c r="E11" s="1281"/>
      <c r="F11" s="1281"/>
      <c r="G11" s="1281"/>
      <c r="H11" s="1281"/>
      <c r="I11" s="1281"/>
      <c r="J11" s="1281"/>
      <c r="K11" s="1281"/>
      <c r="L11" s="1281"/>
      <c r="M11" s="1281"/>
      <c r="N11" s="1281"/>
      <c r="O11" s="1281"/>
      <c r="P11" s="1281"/>
      <c r="Q11" s="1281"/>
      <c r="R11" s="1281"/>
      <c r="S11" s="1281"/>
      <c r="T11" s="1281"/>
      <c r="U11" s="1281"/>
      <c r="V11" s="1281"/>
      <c r="W11" s="1281"/>
      <c r="X11" s="1281"/>
      <c r="Y11" s="1281"/>
      <c r="Z11" s="1281"/>
      <c r="AA11" s="1281"/>
      <c r="AB11" s="1281"/>
      <c r="AC11" s="1281"/>
      <c r="AD11" s="1281"/>
      <c r="AE11" s="1281"/>
      <c r="AF11" s="1281"/>
      <c r="AG11" s="1281"/>
      <c r="AH11" s="1281"/>
      <c r="AI11" s="1281"/>
      <c r="AJ11" s="1281"/>
      <c r="AK11" s="1281"/>
      <c r="AL11" s="1281"/>
      <c r="AM11" s="1281"/>
      <c r="AN11" s="1281"/>
      <c r="AO11" s="1281"/>
      <c r="AP11" s="1281"/>
      <c r="AQ11" s="1281"/>
      <c r="AR11" s="1281"/>
      <c r="AS11" s="1281"/>
      <c r="AT11" s="1281"/>
      <c r="AU11" s="1281"/>
      <c r="AV11" s="1281"/>
      <c r="AW11" s="1281"/>
      <c r="AX11" s="1281"/>
      <c r="AY11" s="1281"/>
      <c r="AZ11" s="1281"/>
      <c r="BA11" s="1281"/>
      <c r="BB11" s="1281"/>
      <c r="BC11" s="1281"/>
      <c r="BD11" s="1281"/>
      <c r="BE11" s="1281"/>
      <c r="BF11" s="1281"/>
      <c r="BG11" s="1281"/>
      <c r="BH11" s="1281"/>
      <c r="BI11" s="1281"/>
      <c r="BJ11" s="1281"/>
      <c r="BK11" s="1281"/>
      <c r="BL11" s="1281"/>
      <c r="BM11" s="1281"/>
      <c r="BN11" s="1281"/>
      <c r="BO11" s="1281"/>
      <c r="BP11" s="1281"/>
      <c r="BQ11" s="1281"/>
      <c r="BR11" s="1281"/>
      <c r="BS11" s="1281"/>
      <c r="BT11" s="1281"/>
      <c r="BU11" s="1281"/>
      <c r="BV11" s="1281"/>
      <c r="BW11" s="1281"/>
      <c r="BX11" s="1281"/>
      <c r="BY11" s="1281"/>
      <c r="BZ11" s="1281"/>
      <c r="CA11" s="1281"/>
      <c r="CB11" s="1281"/>
      <c r="CC11" s="1281"/>
      <c r="CD11" s="1281"/>
      <c r="CE11" s="1281"/>
      <c r="CF11" s="1281"/>
      <c r="CG11" s="1281"/>
      <c r="CH11" s="1281"/>
      <c r="CI11" s="1281"/>
      <c r="CJ11" s="1281"/>
      <c r="CK11" s="1281"/>
      <c r="CL11" s="1281"/>
      <c r="CM11" s="1281"/>
      <c r="CN11" s="1281"/>
      <c r="CO11" s="1281"/>
      <c r="CP11" s="1281"/>
      <c r="CQ11" s="1281"/>
      <c r="CR11" s="1281"/>
      <c r="CS11" s="1281"/>
      <c r="CT11" s="1281"/>
      <c r="CU11" s="1281"/>
      <c r="CV11" s="1281"/>
      <c r="CW11" s="1281"/>
      <c r="CX11" s="1281"/>
      <c r="CY11" s="1281"/>
      <c r="CZ11" s="1281"/>
      <c r="DA11" s="1281"/>
      <c r="DB11" s="1281"/>
      <c r="DC11" s="1281"/>
      <c r="DD11" s="1281"/>
      <c r="DE11" s="1281"/>
    </row>
    <row r="12" spans="1:109" s="259" customFormat="1" ht="13.5" x14ac:dyDescent="0.15">
      <c r="A12" s="1281"/>
      <c r="B12" s="1281"/>
      <c r="C12" s="1281"/>
      <c r="D12" s="1281"/>
      <c r="E12" s="1281"/>
      <c r="F12" s="1281"/>
      <c r="G12" s="1281"/>
      <c r="H12" s="1281"/>
      <c r="I12" s="1281"/>
      <c r="J12" s="1281"/>
      <c r="K12" s="1281"/>
      <c r="L12" s="1281"/>
      <c r="M12" s="1281"/>
      <c r="N12" s="1281"/>
      <c r="O12" s="1281"/>
      <c r="P12" s="1281"/>
      <c r="Q12" s="1281"/>
      <c r="R12" s="1281"/>
      <c r="S12" s="1281"/>
      <c r="T12" s="1281"/>
      <c r="U12" s="1281"/>
      <c r="V12" s="1281"/>
      <c r="W12" s="1281"/>
      <c r="X12" s="1281"/>
      <c r="Y12" s="1281"/>
      <c r="Z12" s="1281"/>
      <c r="AA12" s="1281"/>
      <c r="AB12" s="1281"/>
      <c r="AC12" s="1281"/>
      <c r="AD12" s="1281"/>
      <c r="AE12" s="1281"/>
      <c r="AF12" s="1281"/>
      <c r="AG12" s="1281"/>
      <c r="AH12" s="1281"/>
      <c r="AI12" s="1281"/>
      <c r="AJ12" s="1281"/>
      <c r="AK12" s="1281"/>
      <c r="AL12" s="1281"/>
      <c r="AM12" s="1281"/>
      <c r="AN12" s="1281"/>
      <c r="AO12" s="1281"/>
      <c r="AP12" s="1281"/>
      <c r="AQ12" s="1281"/>
      <c r="AR12" s="1281"/>
      <c r="AS12" s="1281"/>
      <c r="AT12" s="1281"/>
      <c r="AU12" s="1281"/>
      <c r="AV12" s="1281"/>
      <c r="AW12" s="1281"/>
      <c r="AX12" s="1281"/>
      <c r="AY12" s="1281"/>
      <c r="AZ12" s="1281"/>
      <c r="BA12" s="1281"/>
      <c r="BB12" s="1281"/>
      <c r="BC12" s="1281"/>
      <c r="BD12" s="1281"/>
      <c r="BE12" s="1281"/>
      <c r="BF12" s="1281"/>
      <c r="BG12" s="1281"/>
      <c r="BH12" s="1281"/>
      <c r="BI12" s="1281"/>
      <c r="BJ12" s="1281"/>
      <c r="BK12" s="1281"/>
      <c r="BL12" s="1281"/>
      <c r="BM12" s="1281"/>
      <c r="BN12" s="1281"/>
      <c r="BO12" s="1281"/>
      <c r="BP12" s="1281"/>
      <c r="BQ12" s="1281"/>
      <c r="BR12" s="1281"/>
      <c r="BS12" s="1281"/>
      <c r="BT12" s="1281"/>
      <c r="BU12" s="1281"/>
      <c r="BV12" s="1281"/>
      <c r="BW12" s="1281"/>
      <c r="BX12" s="1281"/>
      <c r="BY12" s="1281"/>
      <c r="BZ12" s="1281"/>
      <c r="CA12" s="1281"/>
      <c r="CB12" s="1281"/>
      <c r="CC12" s="1281"/>
      <c r="CD12" s="1281"/>
      <c r="CE12" s="1281"/>
      <c r="CF12" s="1281"/>
      <c r="CG12" s="1281"/>
      <c r="CH12" s="1281"/>
      <c r="CI12" s="1281"/>
      <c r="CJ12" s="1281"/>
      <c r="CK12" s="1281"/>
      <c r="CL12" s="1281"/>
      <c r="CM12" s="1281"/>
      <c r="CN12" s="1281"/>
      <c r="CO12" s="1281"/>
      <c r="CP12" s="1281"/>
      <c r="CQ12" s="1281"/>
      <c r="CR12" s="1281"/>
      <c r="CS12" s="1281"/>
      <c r="CT12" s="1281"/>
      <c r="CU12" s="1281"/>
      <c r="CV12" s="1281"/>
      <c r="CW12" s="1281"/>
      <c r="CX12" s="1281"/>
      <c r="CY12" s="1281"/>
      <c r="CZ12" s="1281"/>
      <c r="DA12" s="1281"/>
      <c r="DB12" s="1281"/>
      <c r="DC12" s="1281"/>
      <c r="DD12" s="1281"/>
      <c r="DE12" s="1281"/>
    </row>
    <row r="13" spans="1:109" s="259" customFormat="1" ht="13.5" x14ac:dyDescent="0.15">
      <c r="A13" s="1281"/>
      <c r="B13" s="1281"/>
      <c r="C13" s="1281"/>
      <c r="D13" s="1281"/>
      <c r="E13" s="1281"/>
      <c r="F13" s="1281"/>
      <c r="G13" s="1281"/>
      <c r="H13" s="1281"/>
      <c r="I13" s="1281"/>
      <c r="J13" s="1281"/>
      <c r="K13" s="1281"/>
      <c r="L13" s="1281"/>
      <c r="M13" s="1281"/>
      <c r="N13" s="1281"/>
      <c r="O13" s="1281"/>
      <c r="P13" s="1281"/>
      <c r="Q13" s="1281"/>
      <c r="R13" s="1281"/>
      <c r="S13" s="1281"/>
      <c r="T13" s="1281"/>
      <c r="U13" s="1281"/>
      <c r="V13" s="1281"/>
      <c r="W13" s="1281"/>
      <c r="X13" s="1281"/>
      <c r="Y13" s="1281"/>
      <c r="Z13" s="1281"/>
      <c r="AA13" s="1281"/>
      <c r="AB13" s="1281"/>
      <c r="AC13" s="1281"/>
      <c r="AD13" s="1281"/>
      <c r="AE13" s="1281"/>
      <c r="AF13" s="1281"/>
      <c r="AG13" s="1281"/>
      <c r="AH13" s="1281"/>
      <c r="AI13" s="1281"/>
      <c r="AJ13" s="1281"/>
      <c r="AK13" s="1281"/>
      <c r="AL13" s="1281"/>
      <c r="AM13" s="1281"/>
      <c r="AN13" s="1281"/>
      <c r="AO13" s="1281"/>
      <c r="AP13" s="1281"/>
      <c r="AQ13" s="1281"/>
      <c r="AR13" s="1281"/>
      <c r="AS13" s="1281"/>
      <c r="AT13" s="1281"/>
      <c r="AU13" s="1281"/>
      <c r="AV13" s="1281"/>
      <c r="AW13" s="1281"/>
      <c r="AX13" s="1281"/>
      <c r="AY13" s="1281"/>
      <c r="AZ13" s="1281"/>
      <c r="BA13" s="1281"/>
      <c r="BB13" s="1281"/>
      <c r="BC13" s="1281"/>
      <c r="BD13" s="1281"/>
      <c r="BE13" s="1281"/>
      <c r="BF13" s="1281"/>
      <c r="BG13" s="1281"/>
      <c r="BH13" s="1281"/>
      <c r="BI13" s="1281"/>
      <c r="BJ13" s="1281"/>
      <c r="BK13" s="1281"/>
      <c r="BL13" s="1281"/>
      <c r="BM13" s="1281"/>
      <c r="BN13" s="1281"/>
      <c r="BO13" s="1281"/>
      <c r="BP13" s="1281"/>
      <c r="BQ13" s="1281"/>
      <c r="BR13" s="1281"/>
      <c r="BS13" s="1281"/>
      <c r="BT13" s="1281"/>
      <c r="BU13" s="1281"/>
      <c r="BV13" s="1281"/>
      <c r="BW13" s="1281"/>
      <c r="BX13" s="1281"/>
      <c r="BY13" s="1281"/>
      <c r="BZ13" s="1281"/>
      <c r="CA13" s="1281"/>
      <c r="CB13" s="1281"/>
      <c r="CC13" s="1281"/>
      <c r="CD13" s="1281"/>
      <c r="CE13" s="1281"/>
      <c r="CF13" s="1281"/>
      <c r="CG13" s="1281"/>
      <c r="CH13" s="1281"/>
      <c r="CI13" s="1281"/>
      <c r="CJ13" s="1281"/>
      <c r="CK13" s="1281"/>
      <c r="CL13" s="1281"/>
      <c r="CM13" s="1281"/>
      <c r="CN13" s="1281"/>
      <c r="CO13" s="1281"/>
      <c r="CP13" s="1281"/>
      <c r="CQ13" s="1281"/>
      <c r="CR13" s="1281"/>
      <c r="CS13" s="1281"/>
      <c r="CT13" s="1281"/>
      <c r="CU13" s="1281"/>
      <c r="CV13" s="1281"/>
      <c r="CW13" s="1281"/>
      <c r="CX13" s="1281"/>
      <c r="CY13" s="1281"/>
      <c r="CZ13" s="1281"/>
      <c r="DA13" s="1281"/>
      <c r="DB13" s="1281"/>
      <c r="DC13" s="1281"/>
      <c r="DD13" s="1281"/>
      <c r="DE13" s="1281"/>
    </row>
    <row r="14" spans="1:109" s="259" customFormat="1" ht="13.5" x14ac:dyDescent="0.15">
      <c r="A14" s="1281"/>
      <c r="B14" s="1281"/>
      <c r="C14" s="1281"/>
      <c r="D14" s="1281"/>
      <c r="E14" s="1281"/>
      <c r="F14" s="1281"/>
      <c r="G14" s="1281"/>
      <c r="H14" s="1281"/>
      <c r="I14" s="1281"/>
      <c r="J14" s="1281"/>
      <c r="K14" s="1281"/>
      <c r="L14" s="1281"/>
      <c r="M14" s="1281"/>
      <c r="N14" s="1281"/>
      <c r="O14" s="1281"/>
      <c r="P14" s="1281"/>
      <c r="Q14" s="1281"/>
      <c r="R14" s="1281"/>
      <c r="S14" s="1281"/>
      <c r="T14" s="1281"/>
      <c r="U14" s="1281"/>
      <c r="V14" s="1281"/>
      <c r="W14" s="1281"/>
      <c r="X14" s="1281"/>
      <c r="Y14" s="1281"/>
      <c r="Z14" s="1281"/>
      <c r="AA14" s="1281"/>
      <c r="AB14" s="1281"/>
      <c r="AC14" s="1281"/>
      <c r="AD14" s="1281"/>
      <c r="AE14" s="1281"/>
      <c r="AF14" s="1281"/>
      <c r="AG14" s="1281"/>
      <c r="AH14" s="1281"/>
      <c r="AI14" s="1281"/>
      <c r="AJ14" s="1281"/>
      <c r="AK14" s="1281"/>
      <c r="AL14" s="1281"/>
      <c r="AM14" s="1281"/>
      <c r="AN14" s="1281"/>
      <c r="AO14" s="1281"/>
      <c r="AP14" s="1281"/>
      <c r="AQ14" s="1281"/>
      <c r="AR14" s="1281"/>
      <c r="AS14" s="1281"/>
      <c r="AT14" s="1281"/>
      <c r="AU14" s="1281"/>
      <c r="AV14" s="1281"/>
      <c r="AW14" s="1281"/>
      <c r="AX14" s="1281"/>
      <c r="AY14" s="1281"/>
      <c r="AZ14" s="1281"/>
      <c r="BA14" s="1281"/>
      <c r="BB14" s="1281"/>
      <c r="BC14" s="1281"/>
      <c r="BD14" s="1281"/>
      <c r="BE14" s="1281"/>
      <c r="BF14" s="1281"/>
      <c r="BG14" s="1281"/>
      <c r="BH14" s="1281"/>
      <c r="BI14" s="1281"/>
      <c r="BJ14" s="1281"/>
      <c r="BK14" s="1281"/>
      <c r="BL14" s="1281"/>
      <c r="BM14" s="1281"/>
      <c r="BN14" s="1281"/>
      <c r="BO14" s="1281"/>
      <c r="BP14" s="1281"/>
      <c r="BQ14" s="1281"/>
      <c r="BR14" s="1281"/>
      <c r="BS14" s="1281"/>
      <c r="BT14" s="1281"/>
      <c r="BU14" s="1281"/>
      <c r="BV14" s="1281"/>
      <c r="BW14" s="1281"/>
      <c r="BX14" s="1281"/>
      <c r="BY14" s="1281"/>
      <c r="BZ14" s="1281"/>
      <c r="CA14" s="1281"/>
      <c r="CB14" s="1281"/>
      <c r="CC14" s="1281"/>
      <c r="CD14" s="1281"/>
      <c r="CE14" s="1281"/>
      <c r="CF14" s="1281"/>
      <c r="CG14" s="1281"/>
      <c r="CH14" s="1281"/>
      <c r="CI14" s="1281"/>
      <c r="CJ14" s="1281"/>
      <c r="CK14" s="1281"/>
      <c r="CL14" s="1281"/>
      <c r="CM14" s="1281"/>
      <c r="CN14" s="1281"/>
      <c r="CO14" s="1281"/>
      <c r="CP14" s="1281"/>
      <c r="CQ14" s="1281"/>
      <c r="CR14" s="1281"/>
      <c r="CS14" s="1281"/>
      <c r="CT14" s="1281"/>
      <c r="CU14" s="1281"/>
      <c r="CV14" s="1281"/>
      <c r="CW14" s="1281"/>
      <c r="CX14" s="1281"/>
      <c r="CY14" s="1281"/>
      <c r="CZ14" s="1281"/>
      <c r="DA14" s="1281"/>
      <c r="DB14" s="1281"/>
      <c r="DC14" s="1281"/>
      <c r="DD14" s="1281"/>
      <c r="DE14" s="1281"/>
    </row>
    <row r="15" spans="1:109" s="259" customFormat="1" ht="13.5" x14ac:dyDescent="0.15">
      <c r="A15" s="1217"/>
      <c r="B15" s="1281"/>
      <c r="C15" s="1281"/>
      <c r="D15" s="1281"/>
      <c r="E15" s="1281"/>
      <c r="F15" s="1281"/>
      <c r="G15" s="1281"/>
      <c r="H15" s="1281"/>
      <c r="I15" s="1281"/>
      <c r="J15" s="1281"/>
      <c r="K15" s="1281"/>
      <c r="L15" s="1281"/>
      <c r="M15" s="1281"/>
      <c r="N15" s="1281"/>
      <c r="O15" s="1281"/>
      <c r="P15" s="1281"/>
      <c r="Q15" s="1281"/>
      <c r="R15" s="1281"/>
      <c r="S15" s="1281"/>
      <c r="T15" s="1281"/>
      <c r="U15" s="1281"/>
      <c r="V15" s="1281"/>
      <c r="W15" s="1281"/>
      <c r="X15" s="1281"/>
      <c r="Y15" s="1281"/>
      <c r="Z15" s="1281"/>
      <c r="AA15" s="1281"/>
      <c r="AB15" s="1281"/>
      <c r="AC15" s="1281"/>
      <c r="AD15" s="1281"/>
      <c r="AE15" s="1281"/>
      <c r="AF15" s="1281"/>
      <c r="AG15" s="1281"/>
      <c r="AH15" s="1281"/>
      <c r="AI15" s="1281"/>
      <c r="AJ15" s="1281"/>
      <c r="AK15" s="1281"/>
      <c r="AL15" s="1281"/>
      <c r="AM15" s="1281"/>
      <c r="AN15" s="1281"/>
      <c r="AO15" s="1281"/>
      <c r="AP15" s="1281"/>
      <c r="AQ15" s="1281"/>
      <c r="AR15" s="1281"/>
      <c r="AS15" s="1281"/>
      <c r="AT15" s="1281"/>
      <c r="AU15" s="1281"/>
      <c r="AV15" s="1281"/>
      <c r="AW15" s="1281"/>
      <c r="AX15" s="1281"/>
      <c r="AY15" s="1281"/>
      <c r="AZ15" s="1281"/>
      <c r="BA15" s="1281"/>
      <c r="BB15" s="1281"/>
      <c r="BC15" s="1281"/>
      <c r="BD15" s="1281"/>
      <c r="BE15" s="1281"/>
      <c r="BF15" s="1281"/>
      <c r="BG15" s="1281"/>
      <c r="BH15" s="1281"/>
      <c r="BI15" s="1281"/>
      <c r="BJ15" s="1281"/>
      <c r="BK15" s="1281"/>
      <c r="BL15" s="1281"/>
      <c r="BM15" s="1281"/>
      <c r="BN15" s="1281"/>
      <c r="BO15" s="1281"/>
      <c r="BP15" s="1281"/>
      <c r="BQ15" s="1281"/>
      <c r="BR15" s="1281"/>
      <c r="BS15" s="1281"/>
      <c r="BT15" s="1281"/>
      <c r="BU15" s="1281"/>
      <c r="BV15" s="1281"/>
      <c r="BW15" s="1281"/>
      <c r="BX15" s="1281"/>
      <c r="BY15" s="1281"/>
      <c r="BZ15" s="1281"/>
      <c r="CA15" s="1281"/>
      <c r="CB15" s="1281"/>
      <c r="CC15" s="1281"/>
      <c r="CD15" s="1281"/>
      <c r="CE15" s="1281"/>
      <c r="CF15" s="1281"/>
      <c r="CG15" s="1281"/>
      <c r="CH15" s="1281"/>
      <c r="CI15" s="1281"/>
      <c r="CJ15" s="1281"/>
      <c r="CK15" s="1281"/>
      <c r="CL15" s="1281"/>
      <c r="CM15" s="1281"/>
      <c r="CN15" s="1281"/>
      <c r="CO15" s="1281"/>
      <c r="CP15" s="1281"/>
      <c r="CQ15" s="1281"/>
      <c r="CR15" s="1281"/>
      <c r="CS15" s="1281"/>
      <c r="CT15" s="1281"/>
      <c r="CU15" s="1281"/>
      <c r="CV15" s="1281"/>
      <c r="CW15" s="1281"/>
      <c r="CX15" s="1281"/>
      <c r="CY15" s="1281"/>
      <c r="CZ15" s="1281"/>
      <c r="DA15" s="1281"/>
      <c r="DB15" s="1281"/>
      <c r="DC15" s="1281"/>
      <c r="DD15" s="1281"/>
      <c r="DE15" s="1281"/>
    </row>
    <row r="16" spans="1:109" s="259" customFormat="1" ht="13.5" x14ac:dyDescent="0.15">
      <c r="A16" s="1217"/>
      <c r="B16" s="1281"/>
      <c r="C16" s="1281"/>
      <c r="D16" s="1281"/>
      <c r="E16" s="1281"/>
      <c r="F16" s="1281"/>
      <c r="G16" s="1281"/>
      <c r="H16" s="1281"/>
      <c r="I16" s="1281"/>
      <c r="J16" s="1281"/>
      <c r="K16" s="1281"/>
      <c r="L16" s="1281"/>
      <c r="M16" s="1281"/>
      <c r="N16" s="1281"/>
      <c r="O16" s="1281"/>
      <c r="P16" s="1281"/>
      <c r="Q16" s="1281"/>
      <c r="R16" s="1281"/>
      <c r="S16" s="1281"/>
      <c r="T16" s="1281"/>
      <c r="U16" s="1281"/>
      <c r="V16" s="1281"/>
      <c r="W16" s="1281"/>
      <c r="X16" s="1281"/>
      <c r="Y16" s="1281"/>
      <c r="Z16" s="1281"/>
      <c r="AA16" s="1281"/>
      <c r="AB16" s="1281"/>
      <c r="AC16" s="1281"/>
      <c r="AD16" s="1281"/>
      <c r="AE16" s="1281"/>
      <c r="AF16" s="1281"/>
      <c r="AG16" s="1281"/>
      <c r="AH16" s="1281"/>
      <c r="AI16" s="1281"/>
      <c r="AJ16" s="1281"/>
      <c r="AK16" s="1281"/>
      <c r="AL16" s="1281"/>
      <c r="AM16" s="1281"/>
      <c r="AN16" s="1281"/>
      <c r="AO16" s="1281"/>
      <c r="AP16" s="1281"/>
      <c r="AQ16" s="1281"/>
      <c r="AR16" s="1281"/>
      <c r="AS16" s="1281"/>
      <c r="AT16" s="1281"/>
      <c r="AU16" s="1281"/>
      <c r="AV16" s="1281"/>
      <c r="AW16" s="1281"/>
      <c r="AX16" s="1281"/>
      <c r="AY16" s="1281"/>
      <c r="AZ16" s="1281"/>
      <c r="BA16" s="1281"/>
      <c r="BB16" s="1281"/>
      <c r="BC16" s="1281"/>
      <c r="BD16" s="1281"/>
      <c r="BE16" s="1281"/>
      <c r="BF16" s="1281"/>
      <c r="BG16" s="1281"/>
      <c r="BH16" s="1281"/>
      <c r="BI16" s="1281"/>
      <c r="BJ16" s="1281"/>
      <c r="BK16" s="1281"/>
      <c r="BL16" s="1281"/>
      <c r="BM16" s="1281"/>
      <c r="BN16" s="1281"/>
      <c r="BO16" s="1281"/>
      <c r="BP16" s="1281"/>
      <c r="BQ16" s="1281"/>
      <c r="BR16" s="1281"/>
      <c r="BS16" s="1281"/>
      <c r="BT16" s="1281"/>
      <c r="BU16" s="1281"/>
      <c r="BV16" s="1281"/>
      <c r="BW16" s="1281"/>
      <c r="BX16" s="1281"/>
      <c r="BY16" s="1281"/>
      <c r="BZ16" s="1281"/>
      <c r="CA16" s="1281"/>
      <c r="CB16" s="1281"/>
      <c r="CC16" s="1281"/>
      <c r="CD16" s="1281"/>
      <c r="CE16" s="1281"/>
      <c r="CF16" s="1281"/>
      <c r="CG16" s="1281"/>
      <c r="CH16" s="1281"/>
      <c r="CI16" s="1281"/>
      <c r="CJ16" s="1281"/>
      <c r="CK16" s="1281"/>
      <c r="CL16" s="1281"/>
      <c r="CM16" s="1281"/>
      <c r="CN16" s="1281"/>
      <c r="CO16" s="1281"/>
      <c r="CP16" s="1281"/>
      <c r="CQ16" s="1281"/>
      <c r="CR16" s="1281"/>
      <c r="CS16" s="1281"/>
      <c r="CT16" s="1281"/>
      <c r="CU16" s="1281"/>
      <c r="CV16" s="1281"/>
      <c r="CW16" s="1281"/>
      <c r="CX16" s="1281"/>
      <c r="CY16" s="1281"/>
      <c r="CZ16" s="1281"/>
      <c r="DA16" s="1281"/>
      <c r="DB16" s="1281"/>
      <c r="DC16" s="1281"/>
      <c r="DD16" s="1281"/>
      <c r="DE16" s="1281"/>
    </row>
    <row r="17" spans="1:109" s="259" customFormat="1" ht="13.5" x14ac:dyDescent="0.15">
      <c r="A17" s="1217"/>
      <c r="B17" s="1281"/>
      <c r="C17" s="1281"/>
      <c r="D17" s="1281"/>
      <c r="E17" s="1281"/>
      <c r="F17" s="1281"/>
      <c r="G17" s="1281"/>
      <c r="H17" s="1281"/>
      <c r="I17" s="1281"/>
      <c r="J17" s="1281"/>
      <c r="K17" s="1281"/>
      <c r="L17" s="1281"/>
      <c r="M17" s="1281"/>
      <c r="N17" s="1281"/>
      <c r="O17" s="1281"/>
      <c r="P17" s="1281"/>
      <c r="Q17" s="1281"/>
      <c r="R17" s="1281"/>
      <c r="S17" s="1281"/>
      <c r="T17" s="1281"/>
      <c r="U17" s="1281"/>
      <c r="V17" s="1281"/>
      <c r="W17" s="1281"/>
      <c r="X17" s="1281"/>
      <c r="Y17" s="1281"/>
      <c r="Z17" s="1281"/>
      <c r="AA17" s="1281"/>
      <c r="AB17" s="1281"/>
      <c r="AC17" s="1281"/>
      <c r="AD17" s="1281"/>
      <c r="AE17" s="1281"/>
      <c r="AF17" s="1281"/>
      <c r="AG17" s="1281"/>
      <c r="AH17" s="1281"/>
      <c r="AI17" s="1281"/>
      <c r="AJ17" s="1281"/>
      <c r="AK17" s="1281"/>
      <c r="AL17" s="1281"/>
      <c r="AM17" s="1281"/>
      <c r="AN17" s="1281"/>
      <c r="AO17" s="1281"/>
      <c r="AP17" s="1281"/>
      <c r="AQ17" s="1281"/>
      <c r="AR17" s="1281"/>
      <c r="AS17" s="1281"/>
      <c r="AT17" s="1281"/>
      <c r="AU17" s="1281"/>
      <c r="AV17" s="1281"/>
      <c r="AW17" s="1281"/>
      <c r="AX17" s="1281"/>
      <c r="AY17" s="1281"/>
      <c r="AZ17" s="1281"/>
      <c r="BA17" s="1281"/>
      <c r="BB17" s="1281"/>
      <c r="BC17" s="1281"/>
      <c r="BD17" s="1281"/>
      <c r="BE17" s="1281"/>
      <c r="BF17" s="1281"/>
      <c r="BG17" s="1281"/>
      <c r="BH17" s="1281"/>
      <c r="BI17" s="1281"/>
      <c r="BJ17" s="1281"/>
      <c r="BK17" s="1281"/>
      <c r="BL17" s="1281"/>
      <c r="BM17" s="1281"/>
      <c r="BN17" s="1281"/>
      <c r="BO17" s="1281"/>
      <c r="BP17" s="1281"/>
      <c r="BQ17" s="1281"/>
      <c r="BR17" s="1281"/>
      <c r="BS17" s="1281"/>
      <c r="BT17" s="1281"/>
      <c r="BU17" s="1281"/>
      <c r="BV17" s="1281"/>
      <c r="BW17" s="1281"/>
      <c r="BX17" s="1281"/>
      <c r="BY17" s="1281"/>
      <c r="BZ17" s="1281"/>
      <c r="CA17" s="1281"/>
      <c r="CB17" s="1281"/>
      <c r="CC17" s="1281"/>
      <c r="CD17" s="1281"/>
      <c r="CE17" s="1281"/>
      <c r="CF17" s="1281"/>
      <c r="CG17" s="1281"/>
      <c r="CH17" s="1281"/>
      <c r="CI17" s="1281"/>
      <c r="CJ17" s="1281"/>
      <c r="CK17" s="1281"/>
      <c r="CL17" s="1281"/>
      <c r="CM17" s="1281"/>
      <c r="CN17" s="1281"/>
      <c r="CO17" s="1281"/>
      <c r="CP17" s="1281"/>
      <c r="CQ17" s="1281"/>
      <c r="CR17" s="1281"/>
      <c r="CS17" s="1281"/>
      <c r="CT17" s="1281"/>
      <c r="CU17" s="1281"/>
      <c r="CV17" s="1281"/>
      <c r="CW17" s="1281"/>
      <c r="CX17" s="1281"/>
      <c r="CY17" s="1281"/>
      <c r="CZ17" s="1281"/>
      <c r="DA17" s="1281"/>
      <c r="DB17" s="1281"/>
      <c r="DC17" s="1281"/>
      <c r="DD17" s="1281"/>
      <c r="DE17" s="1281"/>
    </row>
    <row r="18" spans="1:109" s="259" customFormat="1" ht="13.5" x14ac:dyDescent="0.15">
      <c r="A18" s="1217"/>
      <c r="B18" s="1281"/>
      <c r="C18" s="1281"/>
      <c r="D18" s="1281"/>
      <c r="E18" s="1281"/>
      <c r="F18" s="1281"/>
      <c r="G18" s="1281"/>
      <c r="H18" s="1281"/>
      <c r="I18" s="1281"/>
      <c r="J18" s="1281"/>
      <c r="K18" s="1281"/>
      <c r="L18" s="1281"/>
      <c r="M18" s="1281"/>
      <c r="N18" s="1281"/>
      <c r="O18" s="1281"/>
      <c r="P18" s="1281"/>
      <c r="Q18" s="1281"/>
      <c r="R18" s="1281"/>
      <c r="S18" s="1281"/>
      <c r="T18" s="1281"/>
      <c r="U18" s="1281"/>
      <c r="V18" s="1281"/>
      <c r="W18" s="1281"/>
      <c r="X18" s="1281"/>
      <c r="Y18" s="1281"/>
      <c r="Z18" s="1281"/>
      <c r="AA18" s="1281"/>
      <c r="AB18" s="1281"/>
      <c r="AC18" s="1281"/>
      <c r="AD18" s="1281"/>
      <c r="AE18" s="1281"/>
      <c r="AF18" s="1281"/>
      <c r="AG18" s="1281"/>
      <c r="AH18" s="1281"/>
      <c r="AI18" s="1281"/>
      <c r="AJ18" s="1281"/>
      <c r="AK18" s="1281"/>
      <c r="AL18" s="1281"/>
      <c r="AM18" s="1281"/>
      <c r="AN18" s="1281"/>
      <c r="AO18" s="1281"/>
      <c r="AP18" s="1281"/>
      <c r="AQ18" s="1281"/>
      <c r="AR18" s="1281"/>
      <c r="AS18" s="1281"/>
      <c r="AT18" s="1281"/>
      <c r="AU18" s="1281"/>
      <c r="AV18" s="1281"/>
      <c r="AW18" s="1281"/>
      <c r="AX18" s="1281"/>
      <c r="AY18" s="1281"/>
      <c r="AZ18" s="1281"/>
      <c r="BA18" s="1281"/>
      <c r="BB18" s="1281"/>
      <c r="BC18" s="1281"/>
      <c r="BD18" s="1281"/>
      <c r="BE18" s="1281"/>
      <c r="BF18" s="1281"/>
      <c r="BG18" s="1281"/>
      <c r="BH18" s="1281"/>
      <c r="BI18" s="1281"/>
      <c r="BJ18" s="1281"/>
      <c r="BK18" s="1281"/>
      <c r="BL18" s="1281"/>
      <c r="BM18" s="1281"/>
      <c r="BN18" s="1281"/>
      <c r="BO18" s="1281"/>
      <c r="BP18" s="1281"/>
      <c r="BQ18" s="1281"/>
      <c r="BR18" s="1281"/>
      <c r="BS18" s="1281"/>
      <c r="BT18" s="1281"/>
      <c r="BU18" s="1281"/>
      <c r="BV18" s="1281"/>
      <c r="BW18" s="1281"/>
      <c r="BX18" s="1281"/>
      <c r="BY18" s="1281"/>
      <c r="BZ18" s="1281"/>
      <c r="CA18" s="1281"/>
      <c r="CB18" s="1281"/>
      <c r="CC18" s="1281"/>
      <c r="CD18" s="1281"/>
      <c r="CE18" s="1281"/>
      <c r="CF18" s="1281"/>
      <c r="CG18" s="1281"/>
      <c r="CH18" s="1281"/>
      <c r="CI18" s="1281"/>
      <c r="CJ18" s="1281"/>
      <c r="CK18" s="1281"/>
      <c r="CL18" s="1281"/>
      <c r="CM18" s="1281"/>
      <c r="CN18" s="1281"/>
      <c r="CO18" s="1281"/>
      <c r="CP18" s="1281"/>
      <c r="CQ18" s="1281"/>
      <c r="CR18" s="1281"/>
      <c r="CS18" s="1281"/>
      <c r="CT18" s="1281"/>
      <c r="CU18" s="1281"/>
      <c r="CV18" s="1281"/>
      <c r="CW18" s="1281"/>
      <c r="CX18" s="1281"/>
      <c r="CY18" s="1281"/>
      <c r="CZ18" s="1281"/>
      <c r="DA18" s="1281"/>
      <c r="DB18" s="1281"/>
      <c r="DC18" s="1281"/>
      <c r="DD18" s="1281"/>
      <c r="DE18" s="1281"/>
    </row>
    <row r="19" spans="1:109" ht="13.5" x14ac:dyDescent="0.15">
      <c r="DD19" s="1217"/>
      <c r="DE19" s="1217"/>
    </row>
    <row r="20" spans="1:109" ht="13.5" x14ac:dyDescent="0.15">
      <c r="DD20" s="1217"/>
      <c r="DE20" s="1217"/>
    </row>
    <row r="21" spans="1:109" ht="17.25" customHeight="1" x14ac:dyDescent="0.15">
      <c r="B21" s="1280"/>
      <c r="C21" s="1277"/>
      <c r="D21" s="1277"/>
      <c r="E21" s="1277"/>
      <c r="F21" s="1277"/>
      <c r="G21" s="1277"/>
      <c r="H21" s="1277"/>
      <c r="I21" s="1277"/>
      <c r="J21" s="1277"/>
      <c r="K21" s="1277"/>
      <c r="L21" s="1277"/>
      <c r="M21" s="1277"/>
      <c r="N21" s="1279"/>
      <c r="O21" s="1277"/>
      <c r="P21" s="1277"/>
      <c r="Q21" s="1277"/>
      <c r="R21" s="1277"/>
      <c r="S21" s="1277"/>
      <c r="T21" s="1277"/>
      <c r="U21" s="1277"/>
      <c r="V21" s="1277"/>
      <c r="W21" s="1277"/>
      <c r="X21" s="1277"/>
      <c r="Y21" s="1277"/>
      <c r="Z21" s="1277"/>
      <c r="AA21" s="1277"/>
      <c r="AB21" s="1277"/>
      <c r="AC21" s="1277"/>
      <c r="AD21" s="1277"/>
      <c r="AE21" s="1277"/>
      <c r="AF21" s="1277"/>
      <c r="AG21" s="1277"/>
      <c r="AH21" s="1277"/>
      <c r="AI21" s="1277"/>
      <c r="AJ21" s="1277"/>
      <c r="AK21" s="1277"/>
      <c r="AL21" s="1277"/>
      <c r="AM21" s="1277"/>
      <c r="AN21" s="1277"/>
      <c r="AO21" s="1277"/>
      <c r="AP21" s="1277"/>
      <c r="AQ21" s="1277"/>
      <c r="AR21" s="1277"/>
      <c r="AS21" s="1277"/>
      <c r="AT21" s="1279"/>
      <c r="AU21" s="1277"/>
      <c r="AV21" s="1277"/>
      <c r="AW21" s="1277"/>
      <c r="AX21" s="1277"/>
      <c r="AY21" s="1277"/>
      <c r="AZ21" s="1277"/>
      <c r="BA21" s="1277"/>
      <c r="BB21" s="1277"/>
      <c r="BC21" s="1277"/>
      <c r="BD21" s="1277"/>
      <c r="BE21" s="1277"/>
      <c r="BF21" s="1279"/>
      <c r="BG21" s="1277"/>
      <c r="BH21" s="1277"/>
      <c r="BI21" s="1277"/>
      <c r="BJ21" s="1277"/>
      <c r="BK21" s="1277"/>
      <c r="BL21" s="1277"/>
      <c r="BM21" s="1277"/>
      <c r="BN21" s="1277"/>
      <c r="BO21" s="1277"/>
      <c r="BP21" s="1277"/>
      <c r="BQ21" s="1277"/>
      <c r="BR21" s="1279"/>
      <c r="BS21" s="1277"/>
      <c r="BT21" s="1277"/>
      <c r="BU21" s="1277"/>
      <c r="BV21" s="1277"/>
      <c r="BW21" s="1277"/>
      <c r="BX21" s="1277"/>
      <c r="BY21" s="1277"/>
      <c r="BZ21" s="1277"/>
      <c r="CA21" s="1277"/>
      <c r="CB21" s="1277"/>
      <c r="CC21" s="1277"/>
      <c r="CD21" s="1279"/>
      <c r="CE21" s="1277"/>
      <c r="CF21" s="1277"/>
      <c r="CG21" s="1277"/>
      <c r="CH21" s="1277"/>
      <c r="CI21" s="1277"/>
      <c r="CJ21" s="1277"/>
      <c r="CK21" s="1277"/>
      <c r="CL21" s="1277"/>
      <c r="CM21" s="1277"/>
      <c r="CN21" s="1277"/>
      <c r="CO21" s="1277"/>
      <c r="CP21" s="1279"/>
      <c r="CQ21" s="1277"/>
      <c r="CR21" s="1277"/>
      <c r="CS21" s="1277"/>
      <c r="CT21" s="1277"/>
      <c r="CU21" s="1277"/>
      <c r="CV21" s="1277"/>
      <c r="CW21" s="1277"/>
      <c r="CX21" s="1277"/>
      <c r="CY21" s="1277"/>
      <c r="CZ21" s="1277"/>
      <c r="DA21" s="1277"/>
      <c r="DB21" s="1279"/>
      <c r="DC21" s="1277"/>
      <c r="DD21" s="1276"/>
      <c r="DE21" s="1217"/>
    </row>
    <row r="22" spans="1:109" ht="17.25" customHeight="1" x14ac:dyDescent="0.15">
      <c r="B22" s="1218"/>
    </row>
    <row r="23" spans="1:109" ht="13.5" x14ac:dyDescent="0.15">
      <c r="B23" s="1218"/>
    </row>
    <row r="24" spans="1:109" ht="13.5" x14ac:dyDescent="0.15">
      <c r="B24" s="1218"/>
    </row>
    <row r="25" spans="1:109" ht="13.5" x14ac:dyDescent="0.15">
      <c r="B25" s="1218"/>
    </row>
    <row r="26" spans="1:109" ht="13.5" x14ac:dyDescent="0.15">
      <c r="B26" s="1218"/>
    </row>
    <row r="27" spans="1:109" ht="13.5" x14ac:dyDescent="0.15">
      <c r="B27" s="1218"/>
    </row>
    <row r="28" spans="1:109" ht="13.5" x14ac:dyDescent="0.15">
      <c r="B28" s="1218"/>
    </row>
    <row r="29" spans="1:109" ht="13.5" x14ac:dyDescent="0.15">
      <c r="B29" s="1218"/>
    </row>
    <row r="30" spans="1:109" ht="13.5" x14ac:dyDescent="0.15">
      <c r="B30" s="1218"/>
    </row>
    <row r="31" spans="1:109" ht="13.5" x14ac:dyDescent="0.15">
      <c r="B31" s="1218"/>
    </row>
    <row r="32" spans="1:109" ht="13.5" x14ac:dyDescent="0.15">
      <c r="B32" s="1218"/>
    </row>
    <row r="33" spans="2:109" ht="13.5" x14ac:dyDescent="0.15">
      <c r="B33" s="1218"/>
    </row>
    <row r="34" spans="2:109" ht="13.5" x14ac:dyDescent="0.15">
      <c r="B34" s="1218"/>
    </row>
    <row r="35" spans="2:109" ht="13.5" x14ac:dyDescent="0.15">
      <c r="B35" s="1218"/>
    </row>
    <row r="36" spans="2:109" ht="13.5" x14ac:dyDescent="0.15">
      <c r="B36" s="1218"/>
    </row>
    <row r="37" spans="2:109" ht="13.5" x14ac:dyDescent="0.15">
      <c r="B37" s="1218"/>
    </row>
    <row r="38" spans="2:109" ht="13.5" x14ac:dyDescent="0.15">
      <c r="B38" s="1218"/>
    </row>
    <row r="39" spans="2:109" ht="13.5" x14ac:dyDescent="0.1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x14ac:dyDescent="0.15">
      <c r="B40" s="1258"/>
      <c r="DD40" s="1258"/>
      <c r="DE40" s="1217"/>
    </row>
    <row r="41" spans="2:109" ht="17.25" x14ac:dyDescent="0.15">
      <c r="B41" s="1278" t="s">
        <v>589</v>
      </c>
      <c r="C41" s="1277"/>
      <c r="D41" s="1277"/>
      <c r="E41" s="1277"/>
      <c r="F41" s="1277"/>
      <c r="G41" s="1277"/>
      <c r="H41" s="1277"/>
      <c r="I41" s="1277"/>
      <c r="J41" s="1277"/>
      <c r="K41" s="1277"/>
      <c r="L41" s="1277"/>
      <c r="M41" s="1277"/>
      <c r="N41" s="1277"/>
      <c r="O41" s="1277"/>
      <c r="P41" s="1277"/>
      <c r="Q41" s="1277"/>
      <c r="R41" s="1277"/>
      <c r="S41" s="1277"/>
      <c r="T41" s="1277"/>
      <c r="U41" s="1277"/>
      <c r="V41" s="1277"/>
      <c r="W41" s="1277"/>
      <c r="X41" s="1277"/>
      <c r="Y41" s="1277"/>
      <c r="Z41" s="1277"/>
      <c r="AA41" s="1277"/>
      <c r="AB41" s="1277"/>
      <c r="AC41" s="1277"/>
      <c r="AD41" s="1277"/>
      <c r="AE41" s="1277"/>
      <c r="AF41" s="1277"/>
      <c r="AG41" s="1277"/>
      <c r="AH41" s="1277"/>
      <c r="AI41" s="1277"/>
      <c r="AJ41" s="1277"/>
      <c r="AK41" s="1277"/>
      <c r="AL41" s="1277"/>
      <c r="AM41" s="1277"/>
      <c r="AN41" s="1277"/>
      <c r="AO41" s="1277"/>
      <c r="AP41" s="1277"/>
      <c r="AQ41" s="1277"/>
      <c r="AR41" s="1277"/>
      <c r="AS41" s="1277"/>
      <c r="AT41" s="1277"/>
      <c r="AU41" s="1277"/>
      <c r="AV41" s="1277"/>
      <c r="AW41" s="1277"/>
      <c r="AX41" s="1277"/>
      <c r="AY41" s="1277"/>
      <c r="AZ41" s="1277"/>
      <c r="BA41" s="1277"/>
      <c r="BB41" s="1277"/>
      <c r="BC41" s="1277"/>
      <c r="BD41" s="1277"/>
      <c r="BE41" s="1277"/>
      <c r="BF41" s="1277"/>
      <c r="BG41" s="1277"/>
      <c r="BH41" s="1277"/>
      <c r="BI41" s="1277"/>
      <c r="BJ41" s="1277"/>
      <c r="BK41" s="1277"/>
      <c r="BL41" s="1277"/>
      <c r="BM41" s="1277"/>
      <c r="BN41" s="1277"/>
      <c r="BO41" s="1277"/>
      <c r="BP41" s="1277"/>
      <c r="BQ41" s="1277"/>
      <c r="BR41" s="1277"/>
      <c r="BS41" s="1277"/>
      <c r="BT41" s="1277"/>
      <c r="BU41" s="1277"/>
      <c r="BV41" s="1277"/>
      <c r="BW41" s="1277"/>
      <c r="BX41" s="1277"/>
      <c r="BY41" s="1277"/>
      <c r="BZ41" s="1277"/>
      <c r="CA41" s="1277"/>
      <c r="CB41" s="1277"/>
      <c r="CC41" s="1277"/>
      <c r="CD41" s="1277"/>
      <c r="CE41" s="1277"/>
      <c r="CF41" s="1277"/>
      <c r="CG41" s="1277"/>
      <c r="CH41" s="1277"/>
      <c r="CI41" s="1277"/>
      <c r="CJ41" s="1277"/>
      <c r="CK41" s="1277"/>
      <c r="CL41" s="1277"/>
      <c r="CM41" s="1277"/>
      <c r="CN41" s="1277"/>
      <c r="CO41" s="1277"/>
      <c r="CP41" s="1277"/>
      <c r="CQ41" s="1277"/>
      <c r="CR41" s="1277"/>
      <c r="CS41" s="1277"/>
      <c r="CT41" s="1277"/>
      <c r="CU41" s="1277"/>
      <c r="CV41" s="1277"/>
      <c r="CW41" s="1277"/>
      <c r="CX41" s="1277"/>
      <c r="CY41" s="1277"/>
      <c r="CZ41" s="1277"/>
      <c r="DA41" s="1277"/>
      <c r="DB41" s="1277"/>
      <c r="DC41" s="1277"/>
      <c r="DD41" s="1276"/>
    </row>
    <row r="42" spans="2:109" ht="13.5" x14ac:dyDescent="0.15">
      <c r="B42" s="1218"/>
      <c r="G42" s="1254"/>
      <c r="I42" s="1253"/>
      <c r="J42" s="1253"/>
      <c r="K42" s="1253"/>
      <c r="AM42" s="1254"/>
      <c r="AN42" s="1254" t="s">
        <v>585</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15">
      <c r="B43" s="1218"/>
      <c r="AN43" s="1275" t="s">
        <v>588</v>
      </c>
      <c r="AO43" s="1274"/>
      <c r="AP43" s="1274"/>
      <c r="AQ43" s="1274"/>
      <c r="AR43" s="1274"/>
      <c r="AS43" s="1274"/>
      <c r="AT43" s="1274"/>
      <c r="AU43" s="1274"/>
      <c r="AV43" s="1274"/>
      <c r="AW43" s="1274"/>
      <c r="AX43" s="1274"/>
      <c r="AY43" s="1274"/>
      <c r="AZ43" s="1274"/>
      <c r="BA43" s="1274"/>
      <c r="BB43" s="1274"/>
      <c r="BC43" s="1274"/>
      <c r="BD43" s="1274"/>
      <c r="BE43" s="1274"/>
      <c r="BF43" s="1274"/>
      <c r="BG43" s="1274"/>
      <c r="BH43" s="1274"/>
      <c r="BI43" s="1274"/>
      <c r="BJ43" s="1274"/>
      <c r="BK43" s="1274"/>
      <c r="BL43" s="1274"/>
      <c r="BM43" s="1274"/>
      <c r="BN43" s="1274"/>
      <c r="BO43" s="1274"/>
      <c r="BP43" s="1274"/>
      <c r="BQ43" s="1274"/>
      <c r="BR43" s="1274"/>
      <c r="BS43" s="1274"/>
      <c r="BT43" s="1274"/>
      <c r="BU43" s="1274"/>
      <c r="BV43" s="1274"/>
      <c r="BW43" s="1274"/>
      <c r="BX43" s="1274"/>
      <c r="BY43" s="1274"/>
      <c r="BZ43" s="1274"/>
      <c r="CA43" s="1274"/>
      <c r="CB43" s="1274"/>
      <c r="CC43" s="1274"/>
      <c r="CD43" s="1274"/>
      <c r="CE43" s="1274"/>
      <c r="CF43" s="1274"/>
      <c r="CG43" s="1274"/>
      <c r="CH43" s="1274"/>
      <c r="CI43" s="1274"/>
      <c r="CJ43" s="1274"/>
      <c r="CK43" s="1274"/>
      <c r="CL43" s="1274"/>
      <c r="CM43" s="1274"/>
      <c r="CN43" s="1274"/>
      <c r="CO43" s="1274"/>
      <c r="CP43" s="1274"/>
      <c r="CQ43" s="1274"/>
      <c r="CR43" s="1274"/>
      <c r="CS43" s="1274"/>
      <c r="CT43" s="1274"/>
      <c r="CU43" s="1274"/>
      <c r="CV43" s="1274"/>
      <c r="CW43" s="1274"/>
      <c r="CX43" s="1274"/>
      <c r="CY43" s="1274"/>
      <c r="CZ43" s="1274"/>
      <c r="DA43" s="1274"/>
      <c r="DB43" s="1274"/>
      <c r="DC43" s="1273"/>
    </row>
    <row r="44" spans="2:109" ht="13.5" x14ac:dyDescent="0.15">
      <c r="B44" s="1218"/>
      <c r="AN44" s="1272"/>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0"/>
    </row>
    <row r="45" spans="2:109" ht="13.5" x14ac:dyDescent="0.15">
      <c r="B45" s="1218"/>
      <c r="AN45" s="1272"/>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0"/>
    </row>
    <row r="46" spans="2:109" ht="13.5" x14ac:dyDescent="0.15">
      <c r="B46" s="1218"/>
      <c r="AN46" s="1272"/>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0"/>
    </row>
    <row r="47" spans="2:109" ht="13.5" x14ac:dyDescent="0.15">
      <c r="B47" s="1218"/>
      <c r="AN47" s="1269"/>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7"/>
    </row>
    <row r="48" spans="2:109" ht="13.5" x14ac:dyDescent="0.1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x14ac:dyDescent="0.15">
      <c r="B49" s="1218"/>
      <c r="AN49" s="1217" t="s">
        <v>583</v>
      </c>
    </row>
    <row r="50" spans="1:109" ht="13.5" x14ac:dyDescent="0.1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530</v>
      </c>
      <c r="BQ50" s="1226"/>
      <c r="BR50" s="1226"/>
      <c r="BS50" s="1226"/>
      <c r="BT50" s="1226"/>
      <c r="BU50" s="1226"/>
      <c r="BV50" s="1226"/>
      <c r="BW50" s="1226"/>
      <c r="BX50" s="1226" t="s">
        <v>531</v>
      </c>
      <c r="BY50" s="1226"/>
      <c r="BZ50" s="1226"/>
      <c r="CA50" s="1226"/>
      <c r="CB50" s="1226"/>
      <c r="CC50" s="1226"/>
      <c r="CD50" s="1226"/>
      <c r="CE50" s="1226"/>
      <c r="CF50" s="1226" t="s">
        <v>532</v>
      </c>
      <c r="CG50" s="1226"/>
      <c r="CH50" s="1226"/>
      <c r="CI50" s="1226"/>
      <c r="CJ50" s="1226"/>
      <c r="CK50" s="1226"/>
      <c r="CL50" s="1226"/>
      <c r="CM50" s="1226"/>
      <c r="CN50" s="1226" t="s">
        <v>533</v>
      </c>
      <c r="CO50" s="1226"/>
      <c r="CP50" s="1226"/>
      <c r="CQ50" s="1226"/>
      <c r="CR50" s="1226"/>
      <c r="CS50" s="1226"/>
      <c r="CT50" s="1226"/>
      <c r="CU50" s="1226"/>
      <c r="CV50" s="1226" t="s">
        <v>534</v>
      </c>
      <c r="CW50" s="1226"/>
      <c r="CX50" s="1226"/>
      <c r="CY50" s="1226"/>
      <c r="CZ50" s="1226"/>
      <c r="DA50" s="1226"/>
      <c r="DB50" s="1226"/>
      <c r="DC50" s="1226"/>
    </row>
    <row r="51" spans="1:109" ht="13.5" customHeight="1" x14ac:dyDescent="0.15">
      <c r="B51" s="1218"/>
      <c r="G51" s="1233"/>
      <c r="H51" s="1233"/>
      <c r="I51" s="1266"/>
      <c r="J51" s="1266"/>
      <c r="K51" s="1232"/>
      <c r="L51" s="1232"/>
      <c r="M51" s="1232"/>
      <c r="N51" s="1232"/>
      <c r="AM51" s="1231"/>
      <c r="AN51" s="1225" t="s">
        <v>582</v>
      </c>
      <c r="AO51" s="1225"/>
      <c r="AP51" s="1225"/>
      <c r="AQ51" s="1225"/>
      <c r="AR51" s="1225"/>
      <c r="AS51" s="1225"/>
      <c r="AT51" s="1225"/>
      <c r="AU51" s="1225"/>
      <c r="AV51" s="1225"/>
      <c r="AW51" s="1225"/>
      <c r="AX51" s="1225"/>
      <c r="AY51" s="1225"/>
      <c r="AZ51" s="1225"/>
      <c r="BA51" s="1225"/>
      <c r="BB51" s="1225" t="s">
        <v>580</v>
      </c>
      <c r="BC51" s="1225"/>
      <c r="BD51" s="1225"/>
      <c r="BE51" s="1225"/>
      <c r="BF51" s="1225"/>
      <c r="BG51" s="1225"/>
      <c r="BH51" s="1225"/>
      <c r="BI51" s="1225"/>
      <c r="BJ51" s="1225"/>
      <c r="BK51" s="1225"/>
      <c r="BL51" s="1225"/>
      <c r="BM51" s="1225"/>
      <c r="BN51" s="1225"/>
      <c r="BO51" s="1225"/>
      <c r="BP51" s="1224"/>
      <c r="BQ51" s="1224"/>
      <c r="BR51" s="1224"/>
      <c r="BS51" s="1224"/>
      <c r="BT51" s="1224"/>
      <c r="BU51" s="1224"/>
      <c r="BV51" s="1224"/>
      <c r="BW51" s="1224"/>
      <c r="BX51" s="1224"/>
      <c r="BY51" s="1224"/>
      <c r="BZ51" s="1224"/>
      <c r="CA51" s="1224"/>
      <c r="CB51" s="1224"/>
      <c r="CC51" s="1224"/>
      <c r="CD51" s="1224"/>
      <c r="CE51" s="1224"/>
      <c r="CF51" s="1224"/>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5" x14ac:dyDescent="0.15">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x14ac:dyDescent="0.15">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587</v>
      </c>
      <c r="BC53" s="1225"/>
      <c r="BD53" s="1225"/>
      <c r="BE53" s="1225"/>
      <c r="BF53" s="1225"/>
      <c r="BG53" s="1225"/>
      <c r="BH53" s="1225"/>
      <c r="BI53" s="1225"/>
      <c r="BJ53" s="1225"/>
      <c r="BK53" s="1225"/>
      <c r="BL53" s="1225"/>
      <c r="BM53" s="1225"/>
      <c r="BN53" s="1225"/>
      <c r="BO53" s="1225"/>
      <c r="BP53" s="1224">
        <v>55.5</v>
      </c>
      <c r="BQ53" s="1224"/>
      <c r="BR53" s="1224"/>
      <c r="BS53" s="1224"/>
      <c r="BT53" s="1224"/>
      <c r="BU53" s="1224"/>
      <c r="BV53" s="1224"/>
      <c r="BW53" s="1224"/>
      <c r="BX53" s="1224">
        <v>56</v>
      </c>
      <c r="BY53" s="1224"/>
      <c r="BZ53" s="1224"/>
      <c r="CA53" s="1224"/>
      <c r="CB53" s="1224"/>
      <c r="CC53" s="1224"/>
      <c r="CD53" s="1224"/>
      <c r="CE53" s="1224"/>
      <c r="CF53" s="1224">
        <v>57.6</v>
      </c>
      <c r="CG53" s="1224"/>
      <c r="CH53" s="1224"/>
      <c r="CI53" s="1224"/>
      <c r="CJ53" s="1224"/>
      <c r="CK53" s="1224"/>
      <c r="CL53" s="1224"/>
      <c r="CM53" s="1224"/>
      <c r="CN53" s="1224">
        <v>57.5</v>
      </c>
      <c r="CO53" s="1224"/>
      <c r="CP53" s="1224"/>
      <c r="CQ53" s="1224"/>
      <c r="CR53" s="1224"/>
      <c r="CS53" s="1224"/>
      <c r="CT53" s="1224"/>
      <c r="CU53" s="1224"/>
      <c r="CV53" s="1224">
        <v>57.6</v>
      </c>
      <c r="CW53" s="1224"/>
      <c r="CX53" s="1224"/>
      <c r="CY53" s="1224"/>
      <c r="CZ53" s="1224"/>
      <c r="DA53" s="1224"/>
      <c r="DB53" s="1224"/>
      <c r="DC53" s="1224"/>
    </row>
    <row r="54" spans="1:109" ht="13.5" x14ac:dyDescent="0.15">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x14ac:dyDescent="0.15">
      <c r="A55" s="1253"/>
      <c r="B55" s="1218"/>
      <c r="G55" s="1229"/>
      <c r="H55" s="1229"/>
      <c r="I55" s="1229"/>
      <c r="J55" s="1229"/>
      <c r="K55" s="1232"/>
      <c r="L55" s="1232"/>
      <c r="M55" s="1232"/>
      <c r="N55" s="1232"/>
      <c r="AN55" s="1226" t="s">
        <v>581</v>
      </c>
      <c r="AO55" s="1226"/>
      <c r="AP55" s="1226"/>
      <c r="AQ55" s="1226"/>
      <c r="AR55" s="1226"/>
      <c r="AS55" s="1226"/>
      <c r="AT55" s="1226"/>
      <c r="AU55" s="1226"/>
      <c r="AV55" s="1226"/>
      <c r="AW55" s="1226"/>
      <c r="AX55" s="1226"/>
      <c r="AY55" s="1226"/>
      <c r="AZ55" s="1226"/>
      <c r="BA55" s="1226"/>
      <c r="BB55" s="1225" t="s">
        <v>580</v>
      </c>
      <c r="BC55" s="1225"/>
      <c r="BD55" s="1225"/>
      <c r="BE55" s="1225"/>
      <c r="BF55" s="1225"/>
      <c r="BG55" s="1225"/>
      <c r="BH55" s="1225"/>
      <c r="BI55" s="1225"/>
      <c r="BJ55" s="1225"/>
      <c r="BK55" s="1225"/>
      <c r="BL55" s="1225"/>
      <c r="BM55" s="1225"/>
      <c r="BN55" s="1225"/>
      <c r="BO55" s="1225"/>
      <c r="BP55" s="1224">
        <v>0</v>
      </c>
      <c r="BQ55" s="1224"/>
      <c r="BR55" s="1224"/>
      <c r="BS55" s="1224"/>
      <c r="BT55" s="1224"/>
      <c r="BU55" s="1224"/>
      <c r="BV55" s="1224"/>
      <c r="BW55" s="1224"/>
      <c r="BX55" s="1224">
        <v>0</v>
      </c>
      <c r="BY55" s="1224"/>
      <c r="BZ55" s="1224"/>
      <c r="CA55" s="1224"/>
      <c r="CB55" s="1224"/>
      <c r="CC55" s="1224"/>
      <c r="CD55" s="1224"/>
      <c r="CE55" s="1224"/>
      <c r="CF55" s="1224">
        <v>0</v>
      </c>
      <c r="CG55" s="1224"/>
      <c r="CH55" s="1224"/>
      <c r="CI55" s="1224"/>
      <c r="CJ55" s="1224"/>
      <c r="CK55" s="1224"/>
      <c r="CL55" s="1224"/>
      <c r="CM55" s="1224"/>
      <c r="CN55" s="1224">
        <v>0</v>
      </c>
      <c r="CO55" s="1224"/>
      <c r="CP55" s="1224"/>
      <c r="CQ55" s="1224"/>
      <c r="CR55" s="1224"/>
      <c r="CS55" s="1224"/>
      <c r="CT55" s="1224"/>
      <c r="CU55" s="1224"/>
      <c r="CV55" s="1224">
        <v>0</v>
      </c>
      <c r="CW55" s="1224"/>
      <c r="CX55" s="1224"/>
      <c r="CY55" s="1224"/>
      <c r="CZ55" s="1224"/>
      <c r="DA55" s="1224"/>
      <c r="DB55" s="1224"/>
      <c r="DC55" s="1224"/>
    </row>
    <row r="56" spans="1:109" ht="13.5" x14ac:dyDescent="0.15">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5" x14ac:dyDescent="0.15">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587</v>
      </c>
      <c r="BC57" s="1225"/>
      <c r="BD57" s="1225"/>
      <c r="BE57" s="1225"/>
      <c r="BF57" s="1225"/>
      <c r="BG57" s="1225"/>
      <c r="BH57" s="1225"/>
      <c r="BI57" s="1225"/>
      <c r="BJ57" s="1225"/>
      <c r="BK57" s="1225"/>
      <c r="BL57" s="1225"/>
      <c r="BM57" s="1225"/>
      <c r="BN57" s="1225"/>
      <c r="BO57" s="1225"/>
      <c r="BP57" s="1224">
        <v>61.6</v>
      </c>
      <c r="BQ57" s="1224"/>
      <c r="BR57" s="1224"/>
      <c r="BS57" s="1224"/>
      <c r="BT57" s="1224"/>
      <c r="BU57" s="1224"/>
      <c r="BV57" s="1224"/>
      <c r="BW57" s="1224"/>
      <c r="BX57" s="1224">
        <v>64.400000000000006</v>
      </c>
      <c r="BY57" s="1224"/>
      <c r="BZ57" s="1224"/>
      <c r="CA57" s="1224"/>
      <c r="CB57" s="1224"/>
      <c r="CC57" s="1224"/>
      <c r="CD57" s="1224"/>
      <c r="CE57" s="1224"/>
      <c r="CF57" s="1224">
        <v>65.3</v>
      </c>
      <c r="CG57" s="1224"/>
      <c r="CH57" s="1224"/>
      <c r="CI57" s="1224"/>
      <c r="CJ57" s="1224"/>
      <c r="CK57" s="1224"/>
      <c r="CL57" s="1224"/>
      <c r="CM57" s="1224"/>
      <c r="CN57" s="1224">
        <v>66.7</v>
      </c>
      <c r="CO57" s="1224"/>
      <c r="CP57" s="1224"/>
      <c r="CQ57" s="1224"/>
      <c r="CR57" s="1224"/>
      <c r="CS57" s="1224"/>
      <c r="CT57" s="1224"/>
      <c r="CU57" s="1224"/>
      <c r="CV57" s="1224">
        <v>67.2</v>
      </c>
      <c r="CW57" s="1224"/>
      <c r="CX57" s="1224"/>
      <c r="CY57" s="1224"/>
      <c r="CZ57" s="1224"/>
      <c r="DA57" s="1224"/>
      <c r="DB57" s="1224"/>
      <c r="DC57" s="1224"/>
      <c r="DD57" s="1264"/>
      <c r="DE57" s="1259"/>
    </row>
    <row r="58" spans="1:109" s="1253" customFormat="1" ht="13.5" x14ac:dyDescent="0.15">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5" x14ac:dyDescent="0.15">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5" x14ac:dyDescent="0.15">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5" x14ac:dyDescent="0.15">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5" x14ac:dyDescent="0.1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7.25" x14ac:dyDescent="0.15">
      <c r="B63" s="1257" t="s">
        <v>586</v>
      </c>
    </row>
    <row r="64" spans="1:109" ht="13.5" x14ac:dyDescent="0.15">
      <c r="B64" s="1218"/>
      <c r="G64" s="1254"/>
      <c r="I64" s="1256"/>
      <c r="J64" s="1256"/>
      <c r="K64" s="1256"/>
      <c r="L64" s="1256"/>
      <c r="M64" s="1256"/>
      <c r="N64" s="1255"/>
      <c r="AM64" s="1254"/>
      <c r="AN64" s="1254" t="s">
        <v>585</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5" x14ac:dyDescent="0.15">
      <c r="B65" s="1218"/>
      <c r="AN65" s="1252" t="s">
        <v>584</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5" x14ac:dyDescent="0.15">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5" x14ac:dyDescent="0.15">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5" x14ac:dyDescent="0.15">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5" x14ac:dyDescent="0.15">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5" x14ac:dyDescent="0.1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x14ac:dyDescent="0.15">
      <c r="B71" s="1218"/>
      <c r="G71" s="1239"/>
      <c r="I71" s="1242"/>
      <c r="J71" s="1241"/>
      <c r="K71" s="1241"/>
      <c r="L71" s="1240"/>
      <c r="M71" s="1241"/>
      <c r="N71" s="1240"/>
      <c r="AM71" s="1239"/>
      <c r="AN71" s="1217" t="s">
        <v>583</v>
      </c>
    </row>
    <row r="72" spans="2:107" ht="13.5" x14ac:dyDescent="0.1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530</v>
      </c>
      <c r="BQ72" s="1226"/>
      <c r="BR72" s="1226"/>
      <c r="BS72" s="1226"/>
      <c r="BT72" s="1226"/>
      <c r="BU72" s="1226"/>
      <c r="BV72" s="1226"/>
      <c r="BW72" s="1226"/>
      <c r="BX72" s="1226" t="s">
        <v>531</v>
      </c>
      <c r="BY72" s="1226"/>
      <c r="BZ72" s="1226"/>
      <c r="CA72" s="1226"/>
      <c r="CB72" s="1226"/>
      <c r="CC72" s="1226"/>
      <c r="CD72" s="1226"/>
      <c r="CE72" s="1226"/>
      <c r="CF72" s="1226" t="s">
        <v>532</v>
      </c>
      <c r="CG72" s="1226"/>
      <c r="CH72" s="1226"/>
      <c r="CI72" s="1226"/>
      <c r="CJ72" s="1226"/>
      <c r="CK72" s="1226"/>
      <c r="CL72" s="1226"/>
      <c r="CM72" s="1226"/>
      <c r="CN72" s="1226" t="s">
        <v>533</v>
      </c>
      <c r="CO72" s="1226"/>
      <c r="CP72" s="1226"/>
      <c r="CQ72" s="1226"/>
      <c r="CR72" s="1226"/>
      <c r="CS72" s="1226"/>
      <c r="CT72" s="1226"/>
      <c r="CU72" s="1226"/>
      <c r="CV72" s="1226" t="s">
        <v>534</v>
      </c>
      <c r="CW72" s="1226"/>
      <c r="CX72" s="1226"/>
      <c r="CY72" s="1226"/>
      <c r="CZ72" s="1226"/>
      <c r="DA72" s="1226"/>
      <c r="DB72" s="1226"/>
      <c r="DC72" s="1226"/>
    </row>
    <row r="73" spans="2:107" ht="13.5" x14ac:dyDescent="0.15">
      <c r="B73" s="1218"/>
      <c r="G73" s="1233"/>
      <c r="H73" s="1233"/>
      <c r="I73" s="1233"/>
      <c r="J73" s="1233"/>
      <c r="K73" s="1230"/>
      <c r="L73" s="1230"/>
      <c r="M73" s="1230"/>
      <c r="N73" s="1230"/>
      <c r="AM73" s="1231"/>
      <c r="AN73" s="1225" t="s">
        <v>582</v>
      </c>
      <c r="AO73" s="1225"/>
      <c r="AP73" s="1225"/>
      <c r="AQ73" s="1225"/>
      <c r="AR73" s="1225"/>
      <c r="AS73" s="1225"/>
      <c r="AT73" s="1225"/>
      <c r="AU73" s="1225"/>
      <c r="AV73" s="1225"/>
      <c r="AW73" s="1225"/>
      <c r="AX73" s="1225"/>
      <c r="AY73" s="1225"/>
      <c r="AZ73" s="1225"/>
      <c r="BA73" s="1225"/>
      <c r="BB73" s="1225" t="s">
        <v>580</v>
      </c>
      <c r="BC73" s="1225"/>
      <c r="BD73" s="1225"/>
      <c r="BE73" s="1225"/>
      <c r="BF73" s="1225"/>
      <c r="BG73" s="1225"/>
      <c r="BH73" s="1225"/>
      <c r="BI73" s="1225"/>
      <c r="BJ73" s="1225"/>
      <c r="BK73" s="1225"/>
      <c r="BL73" s="1225"/>
      <c r="BM73" s="1225"/>
      <c r="BN73" s="1225"/>
      <c r="BO73" s="1225"/>
      <c r="BP73" s="1224"/>
      <c r="BQ73" s="1224"/>
      <c r="BR73" s="1224"/>
      <c r="BS73" s="1224"/>
      <c r="BT73" s="1224"/>
      <c r="BU73" s="1224"/>
      <c r="BV73" s="1224"/>
      <c r="BW73" s="1224"/>
      <c r="BX73" s="1224"/>
      <c r="BY73" s="1224"/>
      <c r="BZ73" s="1224"/>
      <c r="CA73" s="1224"/>
      <c r="CB73" s="1224"/>
      <c r="CC73" s="1224"/>
      <c r="CD73" s="1224"/>
      <c r="CE73" s="1224"/>
      <c r="CF73" s="1224"/>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5" x14ac:dyDescent="0.1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x14ac:dyDescent="0.1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579</v>
      </c>
      <c r="BC75" s="1225"/>
      <c r="BD75" s="1225"/>
      <c r="BE75" s="1225"/>
      <c r="BF75" s="1225"/>
      <c r="BG75" s="1225"/>
      <c r="BH75" s="1225"/>
      <c r="BI75" s="1225"/>
      <c r="BJ75" s="1225"/>
      <c r="BK75" s="1225"/>
      <c r="BL75" s="1225"/>
      <c r="BM75" s="1225"/>
      <c r="BN75" s="1225"/>
      <c r="BO75" s="1225"/>
      <c r="BP75" s="1224">
        <v>5.4</v>
      </c>
      <c r="BQ75" s="1224"/>
      <c r="BR75" s="1224"/>
      <c r="BS75" s="1224"/>
      <c r="BT75" s="1224"/>
      <c r="BU75" s="1224"/>
      <c r="BV75" s="1224"/>
      <c r="BW75" s="1224"/>
      <c r="BX75" s="1224">
        <v>5.3</v>
      </c>
      <c r="BY75" s="1224"/>
      <c r="BZ75" s="1224"/>
      <c r="CA75" s="1224"/>
      <c r="CB75" s="1224"/>
      <c r="CC75" s="1224"/>
      <c r="CD75" s="1224"/>
      <c r="CE75" s="1224"/>
      <c r="CF75" s="1224">
        <v>5.4</v>
      </c>
      <c r="CG75" s="1224"/>
      <c r="CH75" s="1224"/>
      <c r="CI75" s="1224"/>
      <c r="CJ75" s="1224"/>
      <c r="CK75" s="1224"/>
      <c r="CL75" s="1224"/>
      <c r="CM75" s="1224"/>
      <c r="CN75" s="1224">
        <v>5.9</v>
      </c>
      <c r="CO75" s="1224"/>
      <c r="CP75" s="1224"/>
      <c r="CQ75" s="1224"/>
      <c r="CR75" s="1224"/>
      <c r="CS75" s="1224"/>
      <c r="CT75" s="1224"/>
      <c r="CU75" s="1224"/>
      <c r="CV75" s="1224">
        <v>6.5</v>
      </c>
      <c r="CW75" s="1224"/>
      <c r="CX75" s="1224"/>
      <c r="CY75" s="1224"/>
      <c r="CZ75" s="1224"/>
      <c r="DA75" s="1224"/>
      <c r="DB75" s="1224"/>
      <c r="DC75" s="1224"/>
    </row>
    <row r="76" spans="2:107" ht="13.5" x14ac:dyDescent="0.1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x14ac:dyDescent="0.15">
      <c r="B77" s="1218"/>
      <c r="G77" s="1229"/>
      <c r="H77" s="1229"/>
      <c r="I77" s="1229"/>
      <c r="J77" s="1229"/>
      <c r="K77" s="1230"/>
      <c r="L77" s="1230"/>
      <c r="M77" s="1230"/>
      <c r="N77" s="1230"/>
      <c r="AN77" s="1226" t="s">
        <v>581</v>
      </c>
      <c r="AO77" s="1226"/>
      <c r="AP77" s="1226"/>
      <c r="AQ77" s="1226"/>
      <c r="AR77" s="1226"/>
      <c r="AS77" s="1226"/>
      <c r="AT77" s="1226"/>
      <c r="AU77" s="1226"/>
      <c r="AV77" s="1226"/>
      <c r="AW77" s="1226"/>
      <c r="AX77" s="1226"/>
      <c r="AY77" s="1226"/>
      <c r="AZ77" s="1226"/>
      <c r="BA77" s="1226"/>
      <c r="BB77" s="1225" t="s">
        <v>580</v>
      </c>
      <c r="BC77" s="1225"/>
      <c r="BD77" s="1225"/>
      <c r="BE77" s="1225"/>
      <c r="BF77" s="1225"/>
      <c r="BG77" s="1225"/>
      <c r="BH77" s="1225"/>
      <c r="BI77" s="1225"/>
      <c r="BJ77" s="1225"/>
      <c r="BK77" s="1225"/>
      <c r="BL77" s="1225"/>
      <c r="BM77" s="1225"/>
      <c r="BN77" s="1225"/>
      <c r="BO77" s="1225"/>
      <c r="BP77" s="1224">
        <v>0</v>
      </c>
      <c r="BQ77" s="1224"/>
      <c r="BR77" s="1224"/>
      <c r="BS77" s="1224"/>
      <c r="BT77" s="1224"/>
      <c r="BU77" s="1224"/>
      <c r="BV77" s="1224"/>
      <c r="BW77" s="1224"/>
      <c r="BX77" s="1224">
        <v>0</v>
      </c>
      <c r="BY77" s="1224"/>
      <c r="BZ77" s="1224"/>
      <c r="CA77" s="1224"/>
      <c r="CB77" s="1224"/>
      <c r="CC77" s="1224"/>
      <c r="CD77" s="1224"/>
      <c r="CE77" s="1224"/>
      <c r="CF77" s="1224">
        <v>0</v>
      </c>
      <c r="CG77" s="1224"/>
      <c r="CH77" s="1224"/>
      <c r="CI77" s="1224"/>
      <c r="CJ77" s="1224"/>
      <c r="CK77" s="1224"/>
      <c r="CL77" s="1224"/>
      <c r="CM77" s="1224"/>
      <c r="CN77" s="1224">
        <v>0</v>
      </c>
      <c r="CO77" s="1224"/>
      <c r="CP77" s="1224"/>
      <c r="CQ77" s="1224"/>
      <c r="CR77" s="1224"/>
      <c r="CS77" s="1224"/>
      <c r="CT77" s="1224"/>
      <c r="CU77" s="1224"/>
      <c r="CV77" s="1224">
        <v>0</v>
      </c>
      <c r="CW77" s="1224"/>
      <c r="CX77" s="1224"/>
      <c r="CY77" s="1224"/>
      <c r="CZ77" s="1224"/>
      <c r="DA77" s="1224"/>
      <c r="DB77" s="1224"/>
      <c r="DC77" s="1224"/>
    </row>
    <row r="78" spans="2:107" ht="13.5" x14ac:dyDescent="0.1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x14ac:dyDescent="0.1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579</v>
      </c>
      <c r="BC79" s="1225"/>
      <c r="BD79" s="1225"/>
      <c r="BE79" s="1225"/>
      <c r="BF79" s="1225"/>
      <c r="BG79" s="1225"/>
      <c r="BH79" s="1225"/>
      <c r="BI79" s="1225"/>
      <c r="BJ79" s="1225"/>
      <c r="BK79" s="1225"/>
      <c r="BL79" s="1225"/>
      <c r="BM79" s="1225"/>
      <c r="BN79" s="1225"/>
      <c r="BO79" s="1225"/>
      <c r="BP79" s="1224">
        <v>8.6</v>
      </c>
      <c r="BQ79" s="1224"/>
      <c r="BR79" s="1224"/>
      <c r="BS79" s="1224"/>
      <c r="BT79" s="1224"/>
      <c r="BU79" s="1224"/>
      <c r="BV79" s="1224"/>
      <c r="BW79" s="1224"/>
      <c r="BX79" s="1224">
        <v>8.9</v>
      </c>
      <c r="BY79" s="1224"/>
      <c r="BZ79" s="1224"/>
      <c r="CA79" s="1224"/>
      <c r="CB79" s="1224"/>
      <c r="CC79" s="1224"/>
      <c r="CD79" s="1224"/>
      <c r="CE79" s="1224"/>
      <c r="CF79" s="1224">
        <v>8.9</v>
      </c>
      <c r="CG79" s="1224"/>
      <c r="CH79" s="1224"/>
      <c r="CI79" s="1224"/>
      <c r="CJ79" s="1224"/>
      <c r="CK79" s="1224"/>
      <c r="CL79" s="1224"/>
      <c r="CM79" s="1224"/>
      <c r="CN79" s="1224">
        <v>9.1</v>
      </c>
      <c r="CO79" s="1224"/>
      <c r="CP79" s="1224"/>
      <c r="CQ79" s="1224"/>
      <c r="CR79" s="1224"/>
      <c r="CS79" s="1224"/>
      <c r="CT79" s="1224"/>
      <c r="CU79" s="1224"/>
      <c r="CV79" s="1224">
        <v>9.3000000000000007</v>
      </c>
      <c r="CW79" s="1224"/>
      <c r="CX79" s="1224"/>
      <c r="CY79" s="1224"/>
      <c r="CZ79" s="1224"/>
      <c r="DA79" s="1224"/>
      <c r="DB79" s="1224"/>
      <c r="DC79" s="1224"/>
    </row>
    <row r="80" spans="2:107" ht="13.5" x14ac:dyDescent="0.1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x14ac:dyDescent="0.15">
      <c r="B81" s="1218"/>
    </row>
    <row r="82" spans="2:109" ht="17.25" x14ac:dyDescent="0.1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x14ac:dyDescent="0.1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x14ac:dyDescent="0.15">
      <c r="DD84" s="1217"/>
      <c r="DE84" s="1217"/>
    </row>
    <row r="85" spans="2:109" ht="13.5" x14ac:dyDescent="0.15">
      <c r="DD85" s="1217"/>
      <c r="DE85" s="1217"/>
    </row>
  </sheetData>
  <sheetProtection algorithmName="SHA-512" hashValue="pGRQUDWRv1Kkuhs8env3Demem21YwEpmV76Fmii/r7HNoX+tj7KgAHQEV+Zd3eJGNt8qSvRFGMGf/mcc6ArQ8g==" saltValue="tZoz2/8KQ6FfjllFMy4Mn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DCFD4-866D-4734-B075-C1C989472CA4}">
  <sheetPr>
    <pageSetUpPr fitToPage="1"/>
  </sheetPr>
  <dimension ref="A1:DR125"/>
  <sheetViews>
    <sheetView showGridLines="0" topLeftCell="A88" zoomScaleNormal="100" zoomScaleSheetLayoutView="70"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480</v>
      </c>
    </row>
  </sheetData>
  <sheetProtection algorithmName="SHA-512" hashValue="SVYUTi2e6EQp5cZIn6PixRqmxtpjEufSSU9EtlZJgwyXYV0mfSlhuUJ3QqPxcHLDQVxwDo3hTsTTS2dZGyRVnw==" saltValue="0RsI/ntgJc2pGVPvG2Avc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1D6B3-EEAC-47DD-900A-D3126BCEFC81}">
  <sheetPr>
    <pageSetUpPr fitToPage="1"/>
  </sheetPr>
  <dimension ref="A1:DR125"/>
  <sheetViews>
    <sheetView showGridLines="0" topLeftCell="A7" zoomScaleNormal="100" zoomScaleSheetLayoutView="55"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480</v>
      </c>
    </row>
  </sheetData>
  <sheetProtection algorithmName="SHA-512" hashValue="9pl6nINP8gjXswv+Ofrin+CGIpEFQ/ohYq7R32/ce/ZPTeXfxEW32BMYl0iDCJzBMvFJR5zjkzLQ9G6v++78IA==" saltValue="r6G6IPuVZzVme5udxML8u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529</v>
      </c>
      <c r="G2" s="151"/>
      <c r="H2" s="152"/>
    </row>
    <row r="3" spans="1:8" x14ac:dyDescent="0.15">
      <c r="A3" s="148" t="s">
        <v>522</v>
      </c>
      <c r="B3" s="153"/>
      <c r="C3" s="154"/>
      <c r="D3" s="155">
        <v>142602</v>
      </c>
      <c r="E3" s="156"/>
      <c r="F3" s="157">
        <v>190274</v>
      </c>
      <c r="G3" s="158"/>
      <c r="H3" s="159"/>
    </row>
    <row r="4" spans="1:8" x14ac:dyDescent="0.15">
      <c r="A4" s="160"/>
      <c r="B4" s="161"/>
      <c r="C4" s="162"/>
      <c r="D4" s="163">
        <v>91830</v>
      </c>
      <c r="E4" s="164"/>
      <c r="F4" s="165">
        <v>88584</v>
      </c>
      <c r="G4" s="166"/>
      <c r="H4" s="167"/>
    </row>
    <row r="5" spans="1:8" x14ac:dyDescent="0.15">
      <c r="A5" s="148" t="s">
        <v>524</v>
      </c>
      <c r="B5" s="153"/>
      <c r="C5" s="154"/>
      <c r="D5" s="155">
        <v>229864</v>
      </c>
      <c r="E5" s="156"/>
      <c r="F5" s="157">
        <v>200194</v>
      </c>
      <c r="G5" s="158"/>
      <c r="H5" s="159"/>
    </row>
    <row r="6" spans="1:8" x14ac:dyDescent="0.15">
      <c r="A6" s="160"/>
      <c r="B6" s="161"/>
      <c r="C6" s="162"/>
      <c r="D6" s="163">
        <v>169471</v>
      </c>
      <c r="E6" s="164"/>
      <c r="F6" s="165">
        <v>106422</v>
      </c>
      <c r="G6" s="166"/>
      <c r="H6" s="167"/>
    </row>
    <row r="7" spans="1:8" x14ac:dyDescent="0.15">
      <c r="A7" s="148" t="s">
        <v>525</v>
      </c>
      <c r="B7" s="153"/>
      <c r="C7" s="154"/>
      <c r="D7" s="155">
        <v>147165</v>
      </c>
      <c r="E7" s="156"/>
      <c r="F7" s="157">
        <v>196914</v>
      </c>
      <c r="G7" s="158"/>
      <c r="H7" s="159"/>
    </row>
    <row r="8" spans="1:8" x14ac:dyDescent="0.15">
      <c r="A8" s="160"/>
      <c r="B8" s="161"/>
      <c r="C8" s="162"/>
      <c r="D8" s="163">
        <v>115590</v>
      </c>
      <c r="E8" s="164"/>
      <c r="F8" s="165">
        <v>98966</v>
      </c>
      <c r="G8" s="166"/>
      <c r="H8" s="167"/>
    </row>
    <row r="9" spans="1:8" x14ac:dyDescent="0.15">
      <c r="A9" s="148" t="s">
        <v>526</v>
      </c>
      <c r="B9" s="153"/>
      <c r="C9" s="154"/>
      <c r="D9" s="155">
        <v>234095</v>
      </c>
      <c r="E9" s="156"/>
      <c r="F9" s="157">
        <v>204757</v>
      </c>
      <c r="G9" s="158"/>
      <c r="H9" s="159"/>
    </row>
    <row r="10" spans="1:8" x14ac:dyDescent="0.15">
      <c r="A10" s="160"/>
      <c r="B10" s="161"/>
      <c r="C10" s="162"/>
      <c r="D10" s="163">
        <v>189228</v>
      </c>
      <c r="E10" s="164"/>
      <c r="F10" s="165">
        <v>106071</v>
      </c>
      <c r="G10" s="166"/>
      <c r="H10" s="167"/>
    </row>
    <row r="11" spans="1:8" x14ac:dyDescent="0.15">
      <c r="A11" s="148" t="s">
        <v>527</v>
      </c>
      <c r="B11" s="153"/>
      <c r="C11" s="154"/>
      <c r="D11" s="155">
        <v>350811</v>
      </c>
      <c r="E11" s="156"/>
      <c r="F11" s="157">
        <v>194971</v>
      </c>
      <c r="G11" s="158"/>
      <c r="H11" s="159"/>
    </row>
    <row r="12" spans="1:8" x14ac:dyDescent="0.15">
      <c r="A12" s="160"/>
      <c r="B12" s="161"/>
      <c r="C12" s="168"/>
      <c r="D12" s="163">
        <v>259895</v>
      </c>
      <c r="E12" s="164"/>
      <c r="F12" s="165">
        <v>105966</v>
      </c>
      <c r="G12" s="166"/>
      <c r="H12" s="167"/>
    </row>
    <row r="13" spans="1:8" x14ac:dyDescent="0.15">
      <c r="A13" s="148"/>
      <c r="B13" s="153"/>
      <c r="C13" s="169"/>
      <c r="D13" s="170">
        <v>220907</v>
      </c>
      <c r="E13" s="171"/>
      <c r="F13" s="172">
        <v>197422</v>
      </c>
      <c r="G13" s="173"/>
      <c r="H13" s="159"/>
    </row>
    <row r="14" spans="1:8" x14ac:dyDescent="0.15">
      <c r="A14" s="160"/>
      <c r="B14" s="161"/>
      <c r="C14" s="162"/>
      <c r="D14" s="163">
        <v>165203</v>
      </c>
      <c r="E14" s="164"/>
      <c r="F14" s="165">
        <v>101202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9.4700000000000006</v>
      </c>
      <c r="C19" s="174">
        <f>ROUND(VALUE(SUBSTITUTE(実質収支比率等に係る経年分析!G$48,"▲","-")),2)</f>
        <v>13.83</v>
      </c>
      <c r="D19" s="174">
        <f>ROUND(VALUE(SUBSTITUTE(実質収支比率等に係る経年分析!H$48,"▲","-")),2)</f>
        <v>21.6</v>
      </c>
      <c r="E19" s="174">
        <f>ROUND(VALUE(SUBSTITUTE(実質収支比率等に係る経年分析!I$48,"▲","-")),2)</f>
        <v>4.68</v>
      </c>
      <c r="F19" s="174">
        <f>ROUND(VALUE(SUBSTITUTE(実質収支比率等に係る経年分析!J$48,"▲","-")),2)</f>
        <v>5.45</v>
      </c>
    </row>
    <row r="20" spans="1:11" x14ac:dyDescent="0.15">
      <c r="A20" s="174" t="s">
        <v>53</v>
      </c>
      <c r="B20" s="174">
        <f>ROUND(VALUE(SUBSTITUTE(実質収支比率等に係る経年分析!F$47,"▲","-")),2)</f>
        <v>75.19</v>
      </c>
      <c r="C20" s="174">
        <f>ROUND(VALUE(SUBSTITUTE(実質収支比率等に係る経年分析!G$47,"▲","-")),2)</f>
        <v>82.27</v>
      </c>
      <c r="D20" s="174">
        <f>ROUND(VALUE(SUBSTITUTE(実質収支比率等に係る経年分析!H$47,"▲","-")),2)</f>
        <v>94.92</v>
      </c>
      <c r="E20" s="174">
        <f>ROUND(VALUE(SUBSTITUTE(実質収支比率等に係る経年分析!I$47,"▲","-")),2)</f>
        <v>108.72</v>
      </c>
      <c r="F20" s="174">
        <f>ROUND(VALUE(SUBSTITUTE(実質収支比率等に係る経年分析!J$47,"▲","-")),2)</f>
        <v>106.46</v>
      </c>
    </row>
    <row r="21" spans="1:11" x14ac:dyDescent="0.15">
      <c r="A21" s="174" t="s">
        <v>54</v>
      </c>
      <c r="B21" s="174">
        <f>IF(ISNUMBER(VALUE(SUBSTITUTE(実質収支比率等に係る経年分析!F$49,"▲","-"))),ROUND(VALUE(SUBSTITUTE(実質収支比率等に係る経年分析!F$49,"▲","-")),2),NA())</f>
        <v>2.5</v>
      </c>
      <c r="C21" s="174">
        <f>IF(ISNUMBER(VALUE(SUBSTITUTE(実質収支比率等に係る経年分析!G$49,"▲","-"))),ROUND(VALUE(SUBSTITUTE(実質収支比率等に係る経年分析!G$49,"▲","-")),2),NA())</f>
        <v>13</v>
      </c>
      <c r="D21" s="174">
        <f>IF(ISNUMBER(VALUE(SUBSTITUTE(実質収支比率等に係る経年分析!H$49,"▲","-"))),ROUND(VALUE(SUBSTITUTE(実質収支比率等に係る経年分析!H$49,"▲","-")),2),NA())</f>
        <v>23.95</v>
      </c>
      <c r="E21" s="174">
        <f>IF(ISNUMBER(VALUE(SUBSTITUTE(実質収支比率等に係る経年分析!I$49,"▲","-"))),ROUND(VALUE(SUBSTITUTE(実質収支比率等に係る経年分析!I$49,"▲","-")),2),NA())</f>
        <v>-2.57</v>
      </c>
      <c r="F21" s="174">
        <f>IF(ISNUMBER(VALUE(SUBSTITUTE(実質収支比率等に係る経年分析!J$49,"▲","-"))),ROUND(VALUE(SUBSTITUTE(実質収支比率等に係る経年分析!J$49,"▲","-")),2),NA())</f>
        <v>-3.63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1.53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0.98</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1.47</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1.2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0.72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0.08</v>
      </c>
    </row>
    <row r="30" spans="1:11" x14ac:dyDescent="0.15">
      <c r="A30" s="175" t="str">
        <f>IF(連結実質赤字比率に係る赤字・黒字の構成分析!C$40="",NA(),連結実質赤字比率に係る赤字・黒字の構成分析!C$40)</f>
        <v>特定地域生活排水処理事業特別会計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0.14000000000000001</v>
      </c>
    </row>
    <row r="31" spans="1:11" x14ac:dyDescent="0.15">
      <c r="A31" s="175" t="str">
        <f>IF(連結実質赤字比率に係る赤字・黒字の構成分析!C$39="",NA(),連結実質赤字比率に係る赤字・黒字の構成分析!C$39)</f>
        <v>小規模下水道事業特別会計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0.18</v>
      </c>
    </row>
    <row r="32" spans="1:11" x14ac:dyDescent="0.15">
      <c r="A32" s="175" t="str">
        <f>IF(連結実質赤字比率に係る赤字・黒字の構成分析!C$38="",NA(),連結実質赤字比率に係る赤字・黒字の構成分析!C$38)</f>
        <v>公共下水道事業特別会計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0.39</v>
      </c>
    </row>
    <row r="33" spans="1:16" x14ac:dyDescent="0.15">
      <c r="A33" s="175" t="str">
        <f>IF(連結実質赤字比率に係る赤字・黒字の構成分析!C$37="",NA(),連結実質赤字比率に係る赤字・黒字の構成分析!C$37)</f>
        <v>介護保険（保険）特別会計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0.42</v>
      </c>
    </row>
    <row r="34" spans="1:16" x14ac:dyDescent="0.15">
      <c r="A34" s="175" t="str">
        <f>IF(連結実質赤字比率に係る赤字・黒字の構成分析!C$36="",NA(),連結実質赤字比率に係る赤字・黒字の構成分析!C$36)</f>
        <v>風力発電事業特別会計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9.4600000000000009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13.83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21.59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4.67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5.44</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3.31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3.83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4.92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6.29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7.36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925</v>
      </c>
      <c r="E42" s="176"/>
      <c r="F42" s="176"/>
      <c r="G42" s="176">
        <f>'実質公債費比率（分子）の構造'!L$52</f>
        <v>891</v>
      </c>
      <c r="H42" s="176"/>
      <c r="I42" s="176"/>
      <c r="J42" s="176">
        <f>'実質公債費比率（分子）の構造'!M$52</f>
        <v>862</v>
      </c>
      <c r="K42" s="176"/>
      <c r="L42" s="176"/>
      <c r="M42" s="176">
        <f>'実質公債費比率（分子）の構造'!N$52</f>
        <v>805</v>
      </c>
      <c r="N42" s="176"/>
      <c r="O42" s="176"/>
      <c r="P42" s="176">
        <f>'実質公債費比率（分子）の構造'!O$52</f>
        <v>755</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6</v>
      </c>
      <c r="C44" s="176"/>
      <c r="D44" s="176"/>
      <c r="E44" s="176">
        <f>'実質公債費比率（分子）の構造'!L$50</f>
        <v>5</v>
      </c>
      <c r="F44" s="176"/>
      <c r="G44" s="176"/>
      <c r="H44" s="176">
        <f>'実質公債費比率（分子）の構造'!M$50</f>
        <v>2</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v>
      </c>
      <c r="C45" s="176"/>
      <c r="D45" s="176"/>
      <c r="E45" s="176">
        <f>'実質公債費比率（分子）の構造'!L$49</f>
        <v>1</v>
      </c>
      <c r="F45" s="176"/>
      <c r="G45" s="176"/>
      <c r="H45" s="176">
        <f>'実質公債費比率（分子）の構造'!M$49</f>
        <v>13</v>
      </c>
      <c r="I45" s="176"/>
      <c r="J45" s="176"/>
      <c r="K45" s="176">
        <f>'実質公債費比率（分子）の構造'!N$49</f>
        <v>22</v>
      </c>
      <c r="L45" s="176"/>
      <c r="M45" s="176"/>
      <c r="N45" s="176">
        <f>'実質公債費比率（分子）の構造'!O$49</f>
        <v>22</v>
      </c>
      <c r="O45" s="176"/>
      <c r="P45" s="176"/>
    </row>
    <row r="46" spans="1:16" x14ac:dyDescent="0.15">
      <c r="A46" s="176" t="s">
        <v>64</v>
      </c>
      <c r="B46" s="176">
        <f>'実質公債費比率（分子）の構造'!K$48</f>
        <v>204</v>
      </c>
      <c r="C46" s="176"/>
      <c r="D46" s="176"/>
      <c r="E46" s="176">
        <f>'実質公債費比率（分子）の構造'!L$48</f>
        <v>192</v>
      </c>
      <c r="F46" s="176"/>
      <c r="G46" s="176"/>
      <c r="H46" s="176">
        <f>'実質公債費比率（分子）の構造'!M$48</f>
        <v>183</v>
      </c>
      <c r="I46" s="176"/>
      <c r="J46" s="176"/>
      <c r="K46" s="176">
        <f>'実質公債費比率（分子）の構造'!N$48</f>
        <v>166</v>
      </c>
      <c r="L46" s="176"/>
      <c r="M46" s="176"/>
      <c r="N46" s="176">
        <f>'実質公債費比率（分子）の構造'!O$48</f>
        <v>170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948</v>
      </c>
      <c r="C49" s="176"/>
      <c r="D49" s="176"/>
      <c r="E49" s="176">
        <f>'実質公債費比率（分子）の構造'!L$45</f>
        <v>922</v>
      </c>
      <c r="F49" s="176"/>
      <c r="G49" s="176"/>
      <c r="H49" s="176">
        <f>'実質公債費比率（分子）の構造'!M$45</f>
        <v>950</v>
      </c>
      <c r="I49" s="176"/>
      <c r="J49" s="176"/>
      <c r="K49" s="176">
        <f>'実質公債費比率（分子）の構造'!N$45</f>
        <v>942</v>
      </c>
      <c r="L49" s="176"/>
      <c r="M49" s="176"/>
      <c r="N49" s="176">
        <f>'実質公債費比率（分子）の構造'!O$45</f>
        <v>892</v>
      </c>
      <c r="O49" s="176"/>
      <c r="P49" s="176"/>
    </row>
    <row r="50" spans="1:16" x14ac:dyDescent="0.15">
      <c r="A50" s="176" t="s">
        <v>67</v>
      </c>
      <c r="B50" s="176" t="e">
        <f>NA()</f>
        <v>#N/A</v>
      </c>
      <c r="C50" s="176">
        <f>IF(ISNUMBER('実質公債費比率（分子）の構造'!K$53),'実質公債費比率（分子）の構造'!K$53,NA())</f>
        <v>234</v>
      </c>
      <c r="D50" s="176" t="e">
        <f>NA()</f>
        <v>#N/A</v>
      </c>
      <c r="E50" s="176" t="e">
        <f>NA()</f>
        <v>#N/A</v>
      </c>
      <c r="F50" s="176">
        <f>IF(ISNUMBER('実質公債費比率（分子）の構造'!L$53),'実質公債費比率（分子）の構造'!L$53,NA())</f>
        <v>229</v>
      </c>
      <c r="G50" s="176" t="e">
        <f>NA()</f>
        <v>#N/A</v>
      </c>
      <c r="H50" s="176" t="e">
        <f>NA()</f>
        <v>#N/A</v>
      </c>
      <c r="I50" s="176">
        <f>IF(ISNUMBER('実質公債費比率（分子）の構造'!M$53),'実質公債費比率（分子）の構造'!M$53,NA())</f>
        <v>286</v>
      </c>
      <c r="J50" s="176" t="e">
        <f>NA()</f>
        <v>#N/A</v>
      </c>
      <c r="K50" s="176" t="e">
        <f>NA()</f>
        <v>#N/A</v>
      </c>
      <c r="L50" s="176">
        <f>IF(ISNUMBER('実質公債費比率（分子）の構造'!N$53),'実質公債費比率（分子）の構造'!N$53,NA())</f>
        <v>325</v>
      </c>
      <c r="M50" s="176" t="e">
        <f>NA()</f>
        <v>#N/A</v>
      </c>
      <c r="N50" s="176" t="e">
        <f>NA()</f>
        <v>#N/A</v>
      </c>
      <c r="O50" s="176">
        <f>IF(ISNUMBER('実質公債費比率（分子）の構造'!O$53),'実質公債費比率（分子）の構造'!O$53,NA())</f>
        <v>329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8364</v>
      </c>
      <c r="E56" s="175"/>
      <c r="F56" s="175"/>
      <c r="G56" s="175">
        <f>'将来負担比率（分子）の構造'!J$52</f>
        <v>7883</v>
      </c>
      <c r="H56" s="175"/>
      <c r="I56" s="175"/>
      <c r="J56" s="175">
        <f>'将来負担比率（分子）の構造'!K$52</f>
        <v>7440</v>
      </c>
      <c r="K56" s="175"/>
      <c r="L56" s="175"/>
      <c r="M56" s="175">
        <f>'将来負担比率（分子）の構造'!L$52</f>
        <v>6812</v>
      </c>
      <c r="N56" s="175"/>
      <c r="O56" s="175"/>
      <c r="P56" s="175">
        <f>'将来負担比率（分子）の構造'!M$52</f>
        <v>6434</v>
      </c>
    </row>
    <row r="57" spans="1:16" x14ac:dyDescent="0.15">
      <c r="A57" s="175" t="s">
        <v>42</v>
      </c>
      <c r="B57" s="175"/>
      <c r="C57" s="175"/>
      <c r="D57" s="175">
        <f>'将来負担比率（分子）の構造'!I$51</f>
        <v>155</v>
      </c>
      <c r="E57" s="175"/>
      <c r="F57" s="175"/>
      <c r="G57" s="175">
        <f>'将来負担比率（分子）の構造'!J$51</f>
        <v>138</v>
      </c>
      <c r="H57" s="175"/>
      <c r="I57" s="175"/>
      <c r="J57" s="175">
        <f>'将来負担比率（分子）の構造'!K$51</f>
        <v>121</v>
      </c>
      <c r="K57" s="175"/>
      <c r="L57" s="175"/>
      <c r="M57" s="175">
        <f>'将来負担比率（分子）の構造'!L$51</f>
        <v>103</v>
      </c>
      <c r="N57" s="175"/>
      <c r="O57" s="175"/>
      <c r="P57" s="175">
        <f>'将来負担比率（分子）の構造'!M$51</f>
        <v>89</v>
      </c>
    </row>
    <row r="58" spans="1:16" x14ac:dyDescent="0.15">
      <c r="A58" s="175" t="s">
        <v>41</v>
      </c>
      <c r="B58" s="175"/>
      <c r="C58" s="175"/>
      <c r="D58" s="175">
        <f>'将来負担比率（分子）の構造'!I$50</f>
        <v>10085</v>
      </c>
      <c r="E58" s="175"/>
      <c r="F58" s="175"/>
      <c r="G58" s="175">
        <f>'将来負担比率（分子）の構造'!J$50</f>
        <v>10594</v>
      </c>
      <c r="H58" s="175"/>
      <c r="I58" s="175"/>
      <c r="J58" s="175">
        <f>'将来負担比率（分子）の構造'!K$50</f>
        <v>11562</v>
      </c>
      <c r="K58" s="175"/>
      <c r="L58" s="175"/>
      <c r="M58" s="175">
        <f>'将来負担比率（分子）の構造'!L$50</f>
        <v>12449</v>
      </c>
      <c r="N58" s="175"/>
      <c r="O58" s="175"/>
      <c r="P58" s="175">
        <f>'将来負担比率（分子）の構造'!M$50</f>
        <v>11873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952</v>
      </c>
      <c r="C62" s="175"/>
      <c r="D62" s="175"/>
      <c r="E62" s="175">
        <f>'将来負担比率（分子）の構造'!J$45</f>
        <v>936</v>
      </c>
      <c r="F62" s="175"/>
      <c r="G62" s="175"/>
      <c r="H62" s="175">
        <f>'将来負担比率（分子）の構造'!K$45</f>
        <v>841</v>
      </c>
      <c r="I62" s="175"/>
      <c r="J62" s="175"/>
      <c r="K62" s="175">
        <f>'将来負担比率（分子）の構造'!L$45</f>
        <v>848</v>
      </c>
      <c r="L62" s="175"/>
      <c r="M62" s="175"/>
      <c r="N62" s="175">
        <f>'将来負担比率（分子）の構造'!M$45</f>
        <v>783</v>
      </c>
      <c r="O62" s="175"/>
      <c r="P62" s="175"/>
    </row>
    <row r="63" spans="1:16" x14ac:dyDescent="0.15">
      <c r="A63" s="175" t="s">
        <v>34</v>
      </c>
      <c r="B63" s="175">
        <f>'将来負担比率（分子）の構造'!I$44</f>
        <v>90</v>
      </c>
      <c r="C63" s="175"/>
      <c r="D63" s="175"/>
      <c r="E63" s="175">
        <f>'将来負担比率（分子）の構造'!J$44</f>
        <v>207</v>
      </c>
      <c r="F63" s="175"/>
      <c r="G63" s="175"/>
      <c r="H63" s="175">
        <f>'将来負担比率（分子）の構造'!K$44</f>
        <v>191</v>
      </c>
      <c r="I63" s="175"/>
      <c r="J63" s="175"/>
      <c r="K63" s="175">
        <f>'将来負担比率（分子）の構造'!L$44</f>
        <v>165</v>
      </c>
      <c r="L63" s="175"/>
      <c r="M63" s="175"/>
      <c r="N63" s="175">
        <f>'将来負担比率（分子）の構造'!M$44</f>
        <v>161</v>
      </c>
      <c r="O63" s="175"/>
      <c r="P63" s="175"/>
    </row>
    <row r="64" spans="1:16" x14ac:dyDescent="0.15">
      <c r="A64" s="175" t="s">
        <v>33</v>
      </c>
      <c r="B64" s="175">
        <f>'将来負担比率（分子）の構造'!I$43</f>
        <v>2362</v>
      </c>
      <c r="C64" s="175"/>
      <c r="D64" s="175"/>
      <c r="E64" s="175">
        <f>'将来負担比率（分子）の構造'!J$43</f>
        <v>2232</v>
      </c>
      <c r="F64" s="175"/>
      <c r="G64" s="175"/>
      <c r="H64" s="175">
        <f>'将来負担比率（分子）の構造'!K$43</f>
        <v>2096</v>
      </c>
      <c r="I64" s="175"/>
      <c r="J64" s="175"/>
      <c r="K64" s="175">
        <f>'将来負担比率（分子）の構造'!L$43</f>
        <v>2090</v>
      </c>
      <c r="L64" s="175"/>
      <c r="M64" s="175"/>
      <c r="N64" s="175">
        <f>'将来負担比率（分子）の構造'!M$43</f>
        <v>1733</v>
      </c>
      <c r="O64" s="175"/>
      <c r="P64" s="175"/>
    </row>
    <row r="65" spans="1:16" x14ac:dyDescent="0.15">
      <c r="A65" s="175" t="s">
        <v>32</v>
      </c>
      <c r="B65" s="175">
        <f>'将来負担比率（分子）の構造'!I$42</f>
        <v>72</v>
      </c>
      <c r="C65" s="175"/>
      <c r="D65" s="175"/>
      <c r="E65" s="175">
        <f>'将来負担比率（分子）の構造'!J$42</f>
        <v>136</v>
      </c>
      <c r="F65" s="175"/>
      <c r="G65" s="175"/>
      <c r="H65" s="175">
        <f>'将来負担比率（分子）の構造'!K$42</f>
        <v>103</v>
      </c>
      <c r="I65" s="175"/>
      <c r="J65" s="175"/>
      <c r="K65" s="175">
        <f>'将来負担比率（分子）の構造'!L$42</f>
        <v>73</v>
      </c>
      <c r="L65" s="175"/>
      <c r="M65" s="175"/>
      <c r="N65" s="175">
        <f>'将来負担比率（分子）の構造'!M$42</f>
        <v>69</v>
      </c>
      <c r="O65" s="175"/>
      <c r="P65" s="175"/>
    </row>
    <row r="66" spans="1:16" x14ac:dyDescent="0.15">
      <c r="A66" s="175" t="s">
        <v>31</v>
      </c>
      <c r="B66" s="175">
        <f>'将来負担比率（分子）の構造'!I$41</f>
        <v>9506</v>
      </c>
      <c r="C66" s="175"/>
      <c r="D66" s="175"/>
      <c r="E66" s="175">
        <f>'将来負担比率（分子）の構造'!J$41</f>
        <v>9005</v>
      </c>
      <c r="F66" s="175"/>
      <c r="G66" s="175"/>
      <c r="H66" s="175">
        <f>'将来負担比率（分子）の構造'!K$41</f>
        <v>8660</v>
      </c>
      <c r="I66" s="175"/>
      <c r="J66" s="175"/>
      <c r="K66" s="175">
        <f>'将来負担比率（分子）の構造'!L$41</f>
        <v>7959</v>
      </c>
      <c r="L66" s="175"/>
      <c r="M66" s="175"/>
      <c r="N66" s="175">
        <f>'将来負担比率（分子）の構造'!M$41</f>
        <v>7575</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5307</v>
      </c>
      <c r="C72" s="179">
        <f>基金残高に係る経年分析!G55</f>
        <v>6107</v>
      </c>
      <c r="D72" s="179">
        <f>基金残高に係る経年分析!H55</f>
        <v>5870</v>
      </c>
    </row>
    <row r="73" spans="1:16" x14ac:dyDescent="0.15">
      <c r="A73" s="178" t="s">
        <v>74</v>
      </c>
      <c r="B73" s="179">
        <f>基金残高に係る経年分析!F56</f>
        <v>941</v>
      </c>
      <c r="C73" s="179">
        <f>基金残高に係る経年分析!G56</f>
        <v>941</v>
      </c>
      <c r="D73" s="179">
        <f>基金残高に係る経年分析!H56</f>
        <v>592</v>
      </c>
    </row>
    <row r="74" spans="1:16" x14ac:dyDescent="0.15">
      <c r="A74" s="178" t="s">
        <v>75</v>
      </c>
      <c r="B74" s="179">
        <f>基金残高に係る経年分析!F57</f>
        <v>7612</v>
      </c>
      <c r="C74" s="179">
        <f>基金残高に係る経年分析!G57</f>
        <v>7537</v>
      </c>
      <c r="D74" s="179">
        <f>基金残高に係る経年分析!H57</f>
        <v>7528</v>
      </c>
    </row>
  </sheetData>
  <sheetProtection algorithmName="SHA-512" hashValue="ZklXNwkZIk3H4Se5djqxpoZ7afTm2XMxazyIXKjJi8QhJpVxCNGX9TwqmvIqd1OC2ESNRnVBqpysGG4K+Reo6Q==" saltValue="YzAxTlBtfzk36o28GeUw5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3719338</v>
      </c>
      <c r="S5" s="613"/>
      <c r="T5" s="613"/>
      <c r="U5" s="613"/>
      <c r="V5" s="613"/>
      <c r="W5" s="613"/>
      <c r="X5" s="613"/>
      <c r="Y5" s="614"/>
      <c r="Z5" s="615">
        <v>30.5</v>
      </c>
      <c r="AA5" s="615"/>
      <c r="AB5" s="615"/>
      <c r="AC5" s="615"/>
      <c r="AD5" s="616">
        <v>3313655</v>
      </c>
      <c r="AE5" s="616"/>
      <c r="AF5" s="616"/>
      <c r="AG5" s="616"/>
      <c r="AH5" s="616"/>
      <c r="AI5" s="616"/>
      <c r="AJ5" s="616"/>
      <c r="AK5" s="616"/>
      <c r="AL5" s="617">
        <v>59.7</v>
      </c>
      <c r="AM5" s="618"/>
      <c r="AN5" s="618"/>
      <c r="AO5" s="619"/>
      <c r="AP5" s="609" t="s">
        <v>216</v>
      </c>
      <c r="AQ5" s="610"/>
      <c r="AR5" s="610"/>
      <c r="AS5" s="610"/>
      <c r="AT5" s="610"/>
      <c r="AU5" s="610"/>
      <c r="AV5" s="610"/>
      <c r="AW5" s="610"/>
      <c r="AX5" s="610"/>
      <c r="AY5" s="610"/>
      <c r="AZ5" s="610"/>
      <c r="BA5" s="610"/>
      <c r="BB5" s="610"/>
      <c r="BC5" s="610"/>
      <c r="BD5" s="610"/>
      <c r="BE5" s="610"/>
      <c r="BF5" s="611"/>
      <c r="BG5" s="623">
        <v>3719338</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85669</v>
      </c>
      <c r="S6" s="624"/>
      <c r="T6" s="624"/>
      <c r="U6" s="624"/>
      <c r="V6" s="624"/>
      <c r="W6" s="624"/>
      <c r="X6" s="624"/>
      <c r="Y6" s="625"/>
      <c r="Z6" s="626">
        <v>0.7</v>
      </c>
      <c r="AA6" s="626"/>
      <c r="AB6" s="626"/>
      <c r="AC6" s="626"/>
      <c r="AD6" s="627">
        <v>85669</v>
      </c>
      <c r="AE6" s="627"/>
      <c r="AF6" s="627"/>
      <c r="AG6" s="627"/>
      <c r="AH6" s="627"/>
      <c r="AI6" s="627"/>
      <c r="AJ6" s="627"/>
      <c r="AK6" s="627"/>
      <c r="AL6" s="628">
        <v>1.5</v>
      </c>
      <c r="AM6" s="629"/>
      <c r="AN6" s="629"/>
      <c r="AO6" s="630"/>
      <c r="AP6" s="620" t="s">
        <v>221</v>
      </c>
      <c r="AQ6" s="621"/>
      <c r="AR6" s="621"/>
      <c r="AS6" s="621"/>
      <c r="AT6" s="621"/>
      <c r="AU6" s="621"/>
      <c r="AV6" s="621"/>
      <c r="AW6" s="621"/>
      <c r="AX6" s="621"/>
      <c r="AY6" s="621"/>
      <c r="AZ6" s="621"/>
      <c r="BA6" s="621"/>
      <c r="BB6" s="621"/>
      <c r="BC6" s="621"/>
      <c r="BD6" s="621"/>
      <c r="BE6" s="621"/>
      <c r="BF6" s="622"/>
      <c r="BG6" s="623">
        <v>3313655</v>
      </c>
      <c r="BH6" s="624"/>
      <c r="BI6" s="624"/>
      <c r="BJ6" s="624"/>
      <c r="BK6" s="624"/>
      <c r="BL6" s="624"/>
      <c r="BM6" s="624"/>
      <c r="BN6" s="625"/>
      <c r="BO6" s="626">
        <v>89.1</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80818</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80788</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409</v>
      </c>
      <c r="S7" s="624"/>
      <c r="T7" s="624"/>
      <c r="U7" s="624"/>
      <c r="V7" s="624"/>
      <c r="W7" s="624"/>
      <c r="X7" s="624"/>
      <c r="Y7" s="625"/>
      <c r="Z7" s="626">
        <v>0</v>
      </c>
      <c r="AA7" s="626"/>
      <c r="AB7" s="626"/>
      <c r="AC7" s="626"/>
      <c r="AD7" s="627">
        <v>409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347080</v>
      </c>
      <c r="BH7" s="624"/>
      <c r="BI7" s="624"/>
      <c r="BJ7" s="624"/>
      <c r="BK7" s="624"/>
      <c r="BL7" s="624"/>
      <c r="BM7" s="624"/>
      <c r="BN7" s="625"/>
      <c r="BO7" s="626">
        <v>9.3000000000000007</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1616514</v>
      </c>
      <c r="CS7" s="624"/>
      <c r="CT7" s="624"/>
      <c r="CU7" s="624"/>
      <c r="CV7" s="624"/>
      <c r="CW7" s="624"/>
      <c r="CX7" s="624"/>
      <c r="CY7" s="625"/>
      <c r="CZ7" s="626">
        <v>14</v>
      </c>
      <c r="DA7" s="626"/>
      <c r="DB7" s="626"/>
      <c r="DC7" s="626"/>
      <c r="DD7" s="632">
        <v>89157</v>
      </c>
      <c r="DE7" s="624"/>
      <c r="DF7" s="624"/>
      <c r="DG7" s="624"/>
      <c r="DH7" s="624"/>
      <c r="DI7" s="624"/>
      <c r="DJ7" s="624"/>
      <c r="DK7" s="624"/>
      <c r="DL7" s="624"/>
      <c r="DM7" s="624"/>
      <c r="DN7" s="624"/>
      <c r="DO7" s="624"/>
      <c r="DP7" s="625"/>
      <c r="DQ7" s="632">
        <v>1474596</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4273</v>
      </c>
      <c r="S8" s="624"/>
      <c r="T8" s="624"/>
      <c r="U8" s="624"/>
      <c r="V8" s="624"/>
      <c r="W8" s="624"/>
      <c r="X8" s="624"/>
      <c r="Y8" s="625"/>
      <c r="Z8" s="626">
        <v>0</v>
      </c>
      <c r="AA8" s="626"/>
      <c r="AB8" s="626"/>
      <c r="AC8" s="626"/>
      <c r="AD8" s="627">
        <v>4273</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13420</v>
      </c>
      <c r="BH8" s="624"/>
      <c r="BI8" s="624"/>
      <c r="BJ8" s="624"/>
      <c r="BK8" s="624"/>
      <c r="BL8" s="624"/>
      <c r="BM8" s="624"/>
      <c r="BN8" s="625"/>
      <c r="BO8" s="626">
        <v>0.4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2301604</v>
      </c>
      <c r="CS8" s="624"/>
      <c r="CT8" s="624"/>
      <c r="CU8" s="624"/>
      <c r="CV8" s="624"/>
      <c r="CW8" s="624"/>
      <c r="CX8" s="624"/>
      <c r="CY8" s="625"/>
      <c r="CZ8" s="626">
        <v>19.899999999999999</v>
      </c>
      <c r="DA8" s="626"/>
      <c r="DB8" s="626"/>
      <c r="DC8" s="626"/>
      <c r="DD8" s="632">
        <v>314478</v>
      </c>
      <c r="DE8" s="624"/>
      <c r="DF8" s="624"/>
      <c r="DG8" s="624"/>
      <c r="DH8" s="624"/>
      <c r="DI8" s="624"/>
      <c r="DJ8" s="624"/>
      <c r="DK8" s="624"/>
      <c r="DL8" s="624"/>
      <c r="DM8" s="624"/>
      <c r="DN8" s="624"/>
      <c r="DO8" s="624"/>
      <c r="DP8" s="625"/>
      <c r="DQ8" s="632">
        <v>1537411</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5145</v>
      </c>
      <c r="S9" s="624"/>
      <c r="T9" s="624"/>
      <c r="U9" s="624"/>
      <c r="V9" s="624"/>
      <c r="W9" s="624"/>
      <c r="X9" s="624"/>
      <c r="Y9" s="625"/>
      <c r="Z9" s="626">
        <v>0</v>
      </c>
      <c r="AA9" s="626"/>
      <c r="AB9" s="626"/>
      <c r="AC9" s="626"/>
      <c r="AD9" s="627">
        <v>5145</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253344</v>
      </c>
      <c r="BH9" s="624"/>
      <c r="BI9" s="624"/>
      <c r="BJ9" s="624"/>
      <c r="BK9" s="624"/>
      <c r="BL9" s="624"/>
      <c r="BM9" s="624"/>
      <c r="BN9" s="625"/>
      <c r="BO9" s="626">
        <v>6.8</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1255510</v>
      </c>
      <c r="CS9" s="624"/>
      <c r="CT9" s="624"/>
      <c r="CU9" s="624"/>
      <c r="CV9" s="624"/>
      <c r="CW9" s="624"/>
      <c r="CX9" s="624"/>
      <c r="CY9" s="625"/>
      <c r="CZ9" s="626">
        <v>10.9</v>
      </c>
      <c r="DA9" s="626"/>
      <c r="DB9" s="626"/>
      <c r="DC9" s="626"/>
      <c r="DD9" s="632">
        <v>63238</v>
      </c>
      <c r="DE9" s="624"/>
      <c r="DF9" s="624"/>
      <c r="DG9" s="624"/>
      <c r="DH9" s="624"/>
      <c r="DI9" s="624"/>
      <c r="DJ9" s="624"/>
      <c r="DK9" s="624"/>
      <c r="DL9" s="624"/>
      <c r="DM9" s="624"/>
      <c r="DN9" s="624"/>
      <c r="DO9" s="624"/>
      <c r="DP9" s="625"/>
      <c r="DQ9" s="632">
        <v>1025172</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23984</v>
      </c>
      <c r="BH10" s="624"/>
      <c r="BI10" s="624"/>
      <c r="BJ10" s="624"/>
      <c r="BK10" s="624"/>
      <c r="BL10" s="624"/>
      <c r="BM10" s="624"/>
      <c r="BN10" s="625"/>
      <c r="BO10" s="626">
        <v>0.6</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206783</v>
      </c>
      <c r="S11" s="624"/>
      <c r="T11" s="624"/>
      <c r="U11" s="624"/>
      <c r="V11" s="624"/>
      <c r="W11" s="624"/>
      <c r="X11" s="624"/>
      <c r="Y11" s="625"/>
      <c r="Z11" s="628">
        <v>1.7</v>
      </c>
      <c r="AA11" s="629"/>
      <c r="AB11" s="629"/>
      <c r="AC11" s="635"/>
      <c r="AD11" s="632">
        <v>206783</v>
      </c>
      <c r="AE11" s="624"/>
      <c r="AF11" s="624"/>
      <c r="AG11" s="624"/>
      <c r="AH11" s="624"/>
      <c r="AI11" s="624"/>
      <c r="AJ11" s="624"/>
      <c r="AK11" s="625"/>
      <c r="AL11" s="628">
        <v>3.7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56332</v>
      </c>
      <c r="BH11" s="624"/>
      <c r="BI11" s="624"/>
      <c r="BJ11" s="624"/>
      <c r="BK11" s="624"/>
      <c r="BL11" s="624"/>
      <c r="BM11" s="624"/>
      <c r="BN11" s="625"/>
      <c r="BO11" s="626">
        <v>1.5</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736142</v>
      </c>
      <c r="CS11" s="624"/>
      <c r="CT11" s="624"/>
      <c r="CU11" s="624"/>
      <c r="CV11" s="624"/>
      <c r="CW11" s="624"/>
      <c r="CX11" s="624"/>
      <c r="CY11" s="625"/>
      <c r="CZ11" s="626">
        <v>6.4</v>
      </c>
      <c r="DA11" s="626"/>
      <c r="DB11" s="626"/>
      <c r="DC11" s="626"/>
      <c r="DD11" s="632">
        <v>270557</v>
      </c>
      <c r="DE11" s="624"/>
      <c r="DF11" s="624"/>
      <c r="DG11" s="624"/>
      <c r="DH11" s="624"/>
      <c r="DI11" s="624"/>
      <c r="DJ11" s="624"/>
      <c r="DK11" s="624"/>
      <c r="DL11" s="624"/>
      <c r="DM11" s="624"/>
      <c r="DN11" s="624"/>
      <c r="DO11" s="624"/>
      <c r="DP11" s="625"/>
      <c r="DQ11" s="632">
        <v>422983</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2892421</v>
      </c>
      <c r="BH12" s="624"/>
      <c r="BI12" s="624"/>
      <c r="BJ12" s="624"/>
      <c r="BK12" s="624"/>
      <c r="BL12" s="624"/>
      <c r="BM12" s="624"/>
      <c r="BN12" s="625"/>
      <c r="BO12" s="626">
        <v>77.8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1023646</v>
      </c>
      <c r="CS12" s="624"/>
      <c r="CT12" s="624"/>
      <c r="CU12" s="624"/>
      <c r="CV12" s="624"/>
      <c r="CW12" s="624"/>
      <c r="CX12" s="624"/>
      <c r="CY12" s="625"/>
      <c r="CZ12" s="626">
        <v>8.8000000000000007</v>
      </c>
      <c r="DA12" s="626"/>
      <c r="DB12" s="626"/>
      <c r="DC12" s="626"/>
      <c r="DD12" s="632">
        <v>724452</v>
      </c>
      <c r="DE12" s="624"/>
      <c r="DF12" s="624"/>
      <c r="DG12" s="624"/>
      <c r="DH12" s="624"/>
      <c r="DI12" s="624"/>
      <c r="DJ12" s="624"/>
      <c r="DK12" s="624"/>
      <c r="DL12" s="624"/>
      <c r="DM12" s="624"/>
      <c r="DN12" s="624"/>
      <c r="DO12" s="624"/>
      <c r="DP12" s="625"/>
      <c r="DQ12" s="632">
        <v>443112</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2892329</v>
      </c>
      <c r="BH13" s="624"/>
      <c r="BI13" s="624"/>
      <c r="BJ13" s="624"/>
      <c r="BK13" s="624"/>
      <c r="BL13" s="624"/>
      <c r="BM13" s="624"/>
      <c r="BN13" s="625"/>
      <c r="BO13" s="626">
        <v>77.8</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1672396</v>
      </c>
      <c r="CS13" s="624"/>
      <c r="CT13" s="624"/>
      <c r="CU13" s="624"/>
      <c r="CV13" s="624"/>
      <c r="CW13" s="624"/>
      <c r="CX13" s="624"/>
      <c r="CY13" s="625"/>
      <c r="CZ13" s="626">
        <v>14.5</v>
      </c>
      <c r="DA13" s="626"/>
      <c r="DB13" s="626"/>
      <c r="DC13" s="626"/>
      <c r="DD13" s="632">
        <v>695283</v>
      </c>
      <c r="DE13" s="624"/>
      <c r="DF13" s="624"/>
      <c r="DG13" s="624"/>
      <c r="DH13" s="624"/>
      <c r="DI13" s="624"/>
      <c r="DJ13" s="624"/>
      <c r="DK13" s="624"/>
      <c r="DL13" s="624"/>
      <c r="DM13" s="624"/>
      <c r="DN13" s="624"/>
      <c r="DO13" s="624"/>
      <c r="DP13" s="625"/>
      <c r="DQ13" s="632">
        <v>1432134</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1077</v>
      </c>
      <c r="S14" s="624"/>
      <c r="T14" s="624"/>
      <c r="U14" s="624"/>
      <c r="V14" s="624"/>
      <c r="W14" s="624"/>
      <c r="X14" s="624"/>
      <c r="Y14" s="625"/>
      <c r="Z14" s="626">
        <v>0</v>
      </c>
      <c r="AA14" s="626"/>
      <c r="AB14" s="626"/>
      <c r="AC14" s="626"/>
      <c r="AD14" s="627">
        <v>1077</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35765</v>
      </c>
      <c r="BH14" s="624"/>
      <c r="BI14" s="624"/>
      <c r="BJ14" s="624"/>
      <c r="BK14" s="624"/>
      <c r="BL14" s="624"/>
      <c r="BM14" s="624"/>
      <c r="BN14" s="625"/>
      <c r="BO14" s="626">
        <v>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735565</v>
      </c>
      <c r="CS14" s="624"/>
      <c r="CT14" s="624"/>
      <c r="CU14" s="624"/>
      <c r="CV14" s="624"/>
      <c r="CW14" s="624"/>
      <c r="CX14" s="624"/>
      <c r="CY14" s="625"/>
      <c r="CZ14" s="626">
        <v>6.4</v>
      </c>
      <c r="DA14" s="626"/>
      <c r="DB14" s="626"/>
      <c r="DC14" s="626"/>
      <c r="DD14" s="632">
        <v>340795</v>
      </c>
      <c r="DE14" s="624"/>
      <c r="DF14" s="624"/>
      <c r="DG14" s="624"/>
      <c r="DH14" s="624"/>
      <c r="DI14" s="624"/>
      <c r="DJ14" s="624"/>
      <c r="DK14" s="624"/>
      <c r="DL14" s="624"/>
      <c r="DM14" s="624"/>
      <c r="DN14" s="624"/>
      <c r="DO14" s="624"/>
      <c r="DP14" s="625"/>
      <c r="DQ14" s="632">
        <v>375548</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38389</v>
      </c>
      <c r="BH15" s="624"/>
      <c r="BI15" s="624"/>
      <c r="BJ15" s="624"/>
      <c r="BK15" s="624"/>
      <c r="BL15" s="624"/>
      <c r="BM15" s="624"/>
      <c r="BN15" s="625"/>
      <c r="BO15" s="626">
        <v>1</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1165921</v>
      </c>
      <c r="CS15" s="624"/>
      <c r="CT15" s="624"/>
      <c r="CU15" s="624"/>
      <c r="CV15" s="624"/>
      <c r="CW15" s="624"/>
      <c r="CX15" s="624"/>
      <c r="CY15" s="625"/>
      <c r="CZ15" s="626">
        <v>10.1</v>
      </c>
      <c r="DA15" s="626"/>
      <c r="DB15" s="626"/>
      <c r="DC15" s="626"/>
      <c r="DD15" s="632">
        <v>330275</v>
      </c>
      <c r="DE15" s="624"/>
      <c r="DF15" s="624"/>
      <c r="DG15" s="624"/>
      <c r="DH15" s="624"/>
      <c r="DI15" s="624"/>
      <c r="DJ15" s="624"/>
      <c r="DK15" s="624"/>
      <c r="DL15" s="624"/>
      <c r="DM15" s="624"/>
      <c r="DN15" s="624"/>
      <c r="DO15" s="624"/>
      <c r="DP15" s="625"/>
      <c r="DQ15" s="632">
        <v>990205</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9572</v>
      </c>
      <c r="S16" s="624"/>
      <c r="T16" s="624"/>
      <c r="U16" s="624"/>
      <c r="V16" s="624"/>
      <c r="W16" s="624"/>
      <c r="X16" s="624"/>
      <c r="Y16" s="625"/>
      <c r="Z16" s="626">
        <v>0.1</v>
      </c>
      <c r="AA16" s="626"/>
      <c r="AB16" s="626"/>
      <c r="AC16" s="626"/>
      <c r="AD16" s="627">
        <v>9572</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89601</v>
      </c>
      <c r="CS16" s="624"/>
      <c r="CT16" s="624"/>
      <c r="CU16" s="624"/>
      <c r="CV16" s="624"/>
      <c r="CW16" s="624"/>
      <c r="CX16" s="624"/>
      <c r="CY16" s="625"/>
      <c r="CZ16" s="626">
        <v>0.8</v>
      </c>
      <c r="DA16" s="626"/>
      <c r="DB16" s="626"/>
      <c r="DC16" s="626"/>
      <c r="DD16" s="632" t="s">
        <v>122</v>
      </c>
      <c r="DE16" s="624"/>
      <c r="DF16" s="624"/>
      <c r="DG16" s="624"/>
      <c r="DH16" s="624"/>
      <c r="DI16" s="624"/>
      <c r="DJ16" s="624"/>
      <c r="DK16" s="624"/>
      <c r="DL16" s="624"/>
      <c r="DM16" s="624"/>
      <c r="DN16" s="624"/>
      <c r="DO16" s="624"/>
      <c r="DP16" s="625"/>
      <c r="DQ16" s="632">
        <v>69801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22198</v>
      </c>
      <c r="S17" s="624"/>
      <c r="T17" s="624"/>
      <c r="U17" s="624"/>
      <c r="V17" s="624"/>
      <c r="W17" s="624"/>
      <c r="X17" s="624"/>
      <c r="Y17" s="625"/>
      <c r="Z17" s="626">
        <v>0.2</v>
      </c>
      <c r="AA17" s="626"/>
      <c r="AB17" s="626"/>
      <c r="AC17" s="626"/>
      <c r="AD17" s="627">
        <v>22198</v>
      </c>
      <c r="AE17" s="627"/>
      <c r="AF17" s="627"/>
      <c r="AG17" s="627"/>
      <c r="AH17" s="627"/>
      <c r="AI17" s="627"/>
      <c r="AJ17" s="627"/>
      <c r="AK17" s="627"/>
      <c r="AL17" s="628">
        <v>0.4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889802</v>
      </c>
      <c r="CS17" s="624"/>
      <c r="CT17" s="624"/>
      <c r="CU17" s="624"/>
      <c r="CV17" s="624"/>
      <c r="CW17" s="624"/>
      <c r="CX17" s="624"/>
      <c r="CY17" s="625"/>
      <c r="CZ17" s="626">
        <v>7.7</v>
      </c>
      <c r="DA17" s="626"/>
      <c r="DB17" s="626"/>
      <c r="DC17" s="626"/>
      <c r="DD17" s="632" t="s">
        <v>122</v>
      </c>
      <c r="DE17" s="624"/>
      <c r="DF17" s="624"/>
      <c r="DG17" s="624"/>
      <c r="DH17" s="624"/>
      <c r="DI17" s="624"/>
      <c r="DJ17" s="624"/>
      <c r="DK17" s="624"/>
      <c r="DL17" s="624"/>
      <c r="DM17" s="624"/>
      <c r="DN17" s="624"/>
      <c r="DO17" s="624"/>
      <c r="DP17" s="625"/>
      <c r="DQ17" s="632">
        <v>874122</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3077</v>
      </c>
      <c r="S18" s="624"/>
      <c r="T18" s="624"/>
      <c r="U18" s="624"/>
      <c r="V18" s="624"/>
      <c r="W18" s="624"/>
      <c r="X18" s="624"/>
      <c r="Y18" s="625"/>
      <c r="Z18" s="626">
        <v>0</v>
      </c>
      <c r="AA18" s="626"/>
      <c r="AB18" s="626"/>
      <c r="AC18" s="626"/>
      <c r="AD18" s="627">
        <v>3077</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v>405683</v>
      </c>
      <c r="BH18" s="624"/>
      <c r="BI18" s="624"/>
      <c r="BJ18" s="624"/>
      <c r="BK18" s="624"/>
      <c r="BL18" s="624"/>
      <c r="BM18" s="624"/>
      <c r="BN18" s="625"/>
      <c r="BO18" s="626">
        <v>10.9</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2100</v>
      </c>
      <c r="S19" s="624"/>
      <c r="T19" s="624"/>
      <c r="U19" s="624"/>
      <c r="V19" s="624"/>
      <c r="W19" s="624"/>
      <c r="X19" s="624"/>
      <c r="Y19" s="625"/>
      <c r="Z19" s="626">
        <v>0</v>
      </c>
      <c r="AA19" s="626"/>
      <c r="AB19" s="626"/>
      <c r="AC19" s="626"/>
      <c r="AD19" s="627">
        <v>2100</v>
      </c>
      <c r="AE19" s="627"/>
      <c r="AF19" s="627"/>
      <c r="AG19" s="627"/>
      <c r="AH19" s="627"/>
      <c r="AI19" s="627"/>
      <c r="AJ19" s="627"/>
      <c r="AK19" s="627"/>
      <c r="AL19" s="628">
        <v>0</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977</v>
      </c>
      <c r="S20" s="624"/>
      <c r="T20" s="624"/>
      <c r="U20" s="624"/>
      <c r="V20" s="624"/>
      <c r="W20" s="624"/>
      <c r="X20" s="624"/>
      <c r="Y20" s="625"/>
      <c r="Z20" s="626">
        <v>0</v>
      </c>
      <c r="AA20" s="626"/>
      <c r="AB20" s="626"/>
      <c r="AC20" s="626"/>
      <c r="AD20" s="627">
        <v>977</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11567519</v>
      </c>
      <c r="CS20" s="624"/>
      <c r="CT20" s="624"/>
      <c r="CU20" s="624"/>
      <c r="CV20" s="624"/>
      <c r="CW20" s="624"/>
      <c r="CX20" s="624"/>
      <c r="CY20" s="625"/>
      <c r="CZ20" s="626">
        <v>100</v>
      </c>
      <c r="DA20" s="626"/>
      <c r="DB20" s="626"/>
      <c r="DC20" s="626"/>
      <c r="DD20" s="632">
        <v>2828235</v>
      </c>
      <c r="DE20" s="624"/>
      <c r="DF20" s="624"/>
      <c r="DG20" s="624"/>
      <c r="DH20" s="624"/>
      <c r="DI20" s="624"/>
      <c r="DJ20" s="624"/>
      <c r="DK20" s="624"/>
      <c r="DL20" s="624"/>
      <c r="DM20" s="624"/>
      <c r="DN20" s="624"/>
      <c r="DO20" s="624"/>
      <c r="DP20" s="625"/>
      <c r="DQ20" s="632">
        <v>8725872</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2166879</v>
      </c>
      <c r="S21" s="624"/>
      <c r="T21" s="624"/>
      <c r="U21" s="624"/>
      <c r="V21" s="624"/>
      <c r="W21" s="624"/>
      <c r="X21" s="624"/>
      <c r="Y21" s="625"/>
      <c r="Z21" s="626">
        <v>17.8</v>
      </c>
      <c r="AA21" s="626"/>
      <c r="AB21" s="626"/>
      <c r="AC21" s="626"/>
      <c r="AD21" s="627">
        <v>1851419</v>
      </c>
      <c r="AE21" s="627"/>
      <c r="AF21" s="627"/>
      <c r="AG21" s="627"/>
      <c r="AH21" s="627"/>
      <c r="AI21" s="627"/>
      <c r="AJ21" s="627"/>
      <c r="AK21" s="627"/>
      <c r="AL21" s="628">
        <v>33.4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1851419</v>
      </c>
      <c r="S22" s="624"/>
      <c r="T22" s="624"/>
      <c r="U22" s="624"/>
      <c r="V22" s="624"/>
      <c r="W22" s="624"/>
      <c r="X22" s="624"/>
      <c r="Y22" s="625"/>
      <c r="Z22" s="626">
        <v>15.2</v>
      </c>
      <c r="AA22" s="626"/>
      <c r="AB22" s="626"/>
      <c r="AC22" s="626"/>
      <c r="AD22" s="627">
        <v>1851419</v>
      </c>
      <c r="AE22" s="627"/>
      <c r="AF22" s="627"/>
      <c r="AG22" s="627"/>
      <c r="AH22" s="627"/>
      <c r="AI22" s="627"/>
      <c r="AJ22" s="627"/>
      <c r="AK22" s="627"/>
      <c r="AL22" s="628">
        <v>33.4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315460</v>
      </c>
      <c r="S23" s="624"/>
      <c r="T23" s="624"/>
      <c r="U23" s="624"/>
      <c r="V23" s="624"/>
      <c r="W23" s="624"/>
      <c r="X23" s="624"/>
      <c r="Y23" s="625"/>
      <c r="Z23" s="626">
        <v>2.6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3336741</v>
      </c>
      <c r="CS24" s="613"/>
      <c r="CT24" s="613"/>
      <c r="CU24" s="613"/>
      <c r="CV24" s="613"/>
      <c r="CW24" s="613"/>
      <c r="CX24" s="613"/>
      <c r="CY24" s="614"/>
      <c r="CZ24" s="617">
        <v>28.8</v>
      </c>
      <c r="DA24" s="618"/>
      <c r="DB24" s="618"/>
      <c r="DC24" s="634"/>
      <c r="DD24" s="658">
        <v>2715794</v>
      </c>
      <c r="DE24" s="613"/>
      <c r="DF24" s="613"/>
      <c r="DG24" s="613"/>
      <c r="DH24" s="613"/>
      <c r="DI24" s="613"/>
      <c r="DJ24" s="613"/>
      <c r="DK24" s="614"/>
      <c r="DL24" s="658">
        <v>2502037</v>
      </c>
      <c r="DM24" s="613"/>
      <c r="DN24" s="613"/>
      <c r="DO24" s="613"/>
      <c r="DP24" s="613"/>
      <c r="DQ24" s="613"/>
      <c r="DR24" s="613"/>
      <c r="DS24" s="613"/>
      <c r="DT24" s="613"/>
      <c r="DU24" s="613"/>
      <c r="DV24" s="614"/>
      <c r="DW24" s="617">
        <v>44.8</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6224420</v>
      </c>
      <c r="S25" s="624"/>
      <c r="T25" s="624"/>
      <c r="U25" s="624"/>
      <c r="V25" s="624"/>
      <c r="W25" s="624"/>
      <c r="X25" s="624"/>
      <c r="Y25" s="625"/>
      <c r="Z25" s="626">
        <v>51.1</v>
      </c>
      <c r="AA25" s="626"/>
      <c r="AB25" s="626"/>
      <c r="AC25" s="626"/>
      <c r="AD25" s="627">
        <v>5503277</v>
      </c>
      <c r="AE25" s="627"/>
      <c r="AF25" s="627"/>
      <c r="AG25" s="627"/>
      <c r="AH25" s="627"/>
      <c r="AI25" s="627"/>
      <c r="AJ25" s="627"/>
      <c r="AK25" s="627"/>
      <c r="AL25" s="628">
        <v>99.2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1684468</v>
      </c>
      <c r="CS25" s="655"/>
      <c r="CT25" s="655"/>
      <c r="CU25" s="655"/>
      <c r="CV25" s="655"/>
      <c r="CW25" s="655"/>
      <c r="CX25" s="655"/>
      <c r="CY25" s="656"/>
      <c r="CZ25" s="628">
        <v>14.6</v>
      </c>
      <c r="DA25" s="653"/>
      <c r="DB25" s="653"/>
      <c r="DC25" s="657"/>
      <c r="DD25" s="632">
        <v>1439880</v>
      </c>
      <c r="DE25" s="655"/>
      <c r="DF25" s="655"/>
      <c r="DG25" s="655"/>
      <c r="DH25" s="655"/>
      <c r="DI25" s="655"/>
      <c r="DJ25" s="655"/>
      <c r="DK25" s="656"/>
      <c r="DL25" s="632">
        <v>1438843</v>
      </c>
      <c r="DM25" s="655"/>
      <c r="DN25" s="655"/>
      <c r="DO25" s="655"/>
      <c r="DP25" s="655"/>
      <c r="DQ25" s="655"/>
      <c r="DR25" s="655"/>
      <c r="DS25" s="655"/>
      <c r="DT25" s="655"/>
      <c r="DU25" s="655"/>
      <c r="DV25" s="656"/>
      <c r="DW25" s="628">
        <v>25.8</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793</v>
      </c>
      <c r="S26" s="624"/>
      <c r="T26" s="624"/>
      <c r="U26" s="624"/>
      <c r="V26" s="624"/>
      <c r="W26" s="624"/>
      <c r="X26" s="624"/>
      <c r="Y26" s="625"/>
      <c r="Z26" s="626">
        <v>0</v>
      </c>
      <c r="AA26" s="626"/>
      <c r="AB26" s="626"/>
      <c r="AC26" s="626"/>
      <c r="AD26" s="627">
        <v>793</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1017490</v>
      </c>
      <c r="CS26" s="624"/>
      <c r="CT26" s="624"/>
      <c r="CU26" s="624"/>
      <c r="CV26" s="624"/>
      <c r="CW26" s="624"/>
      <c r="CX26" s="624"/>
      <c r="CY26" s="625"/>
      <c r="CZ26" s="628">
        <v>8.8000000000000007</v>
      </c>
      <c r="DA26" s="653"/>
      <c r="DB26" s="653"/>
      <c r="DC26" s="657"/>
      <c r="DD26" s="632">
        <v>776623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32668</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3719338</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762471</v>
      </c>
      <c r="CS27" s="655"/>
      <c r="CT27" s="655"/>
      <c r="CU27" s="655"/>
      <c r="CV27" s="655"/>
      <c r="CW27" s="655"/>
      <c r="CX27" s="655"/>
      <c r="CY27" s="656"/>
      <c r="CZ27" s="628">
        <v>6.6</v>
      </c>
      <c r="DA27" s="653"/>
      <c r="DB27" s="653"/>
      <c r="DC27" s="657"/>
      <c r="DD27" s="632">
        <v>401792</v>
      </c>
      <c r="DE27" s="655"/>
      <c r="DF27" s="655"/>
      <c r="DG27" s="655"/>
      <c r="DH27" s="655"/>
      <c r="DI27" s="655"/>
      <c r="DJ27" s="655"/>
      <c r="DK27" s="656"/>
      <c r="DL27" s="632">
        <v>189072</v>
      </c>
      <c r="DM27" s="655"/>
      <c r="DN27" s="655"/>
      <c r="DO27" s="655"/>
      <c r="DP27" s="655"/>
      <c r="DQ27" s="655"/>
      <c r="DR27" s="655"/>
      <c r="DS27" s="655"/>
      <c r="DT27" s="655"/>
      <c r="DU27" s="655"/>
      <c r="DV27" s="656"/>
      <c r="DW27" s="628">
        <v>3.4</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89356</v>
      </c>
      <c r="S28" s="624"/>
      <c r="T28" s="624"/>
      <c r="U28" s="624"/>
      <c r="V28" s="624"/>
      <c r="W28" s="624"/>
      <c r="X28" s="624"/>
      <c r="Y28" s="625"/>
      <c r="Z28" s="626">
        <v>0.7</v>
      </c>
      <c r="AA28" s="626"/>
      <c r="AB28" s="626"/>
      <c r="AC28" s="626"/>
      <c r="AD28" s="627">
        <v>22696</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889802</v>
      </c>
      <c r="CS28" s="624"/>
      <c r="CT28" s="624"/>
      <c r="CU28" s="624"/>
      <c r="CV28" s="624"/>
      <c r="CW28" s="624"/>
      <c r="CX28" s="624"/>
      <c r="CY28" s="625"/>
      <c r="CZ28" s="628">
        <v>7.7</v>
      </c>
      <c r="DA28" s="653"/>
      <c r="DB28" s="653"/>
      <c r="DC28" s="657"/>
      <c r="DD28" s="632">
        <v>874122</v>
      </c>
      <c r="DE28" s="624"/>
      <c r="DF28" s="624"/>
      <c r="DG28" s="624"/>
      <c r="DH28" s="624"/>
      <c r="DI28" s="624"/>
      <c r="DJ28" s="624"/>
      <c r="DK28" s="625"/>
      <c r="DL28" s="632">
        <v>874122</v>
      </c>
      <c r="DM28" s="624"/>
      <c r="DN28" s="624"/>
      <c r="DO28" s="624"/>
      <c r="DP28" s="624"/>
      <c r="DQ28" s="624"/>
      <c r="DR28" s="624"/>
      <c r="DS28" s="624"/>
      <c r="DT28" s="624"/>
      <c r="DU28" s="624"/>
      <c r="DV28" s="625"/>
      <c r="DW28" s="628">
        <v>15.7</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15812</v>
      </c>
      <c r="S29" s="624"/>
      <c r="T29" s="624"/>
      <c r="U29" s="624"/>
      <c r="V29" s="624"/>
      <c r="W29" s="624"/>
      <c r="X29" s="624"/>
      <c r="Y29" s="625"/>
      <c r="Z29" s="626">
        <v>0.1</v>
      </c>
      <c r="AA29" s="626"/>
      <c r="AB29" s="626"/>
      <c r="AC29" s="626"/>
      <c r="AD29" s="627">
        <v>37</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889802</v>
      </c>
      <c r="CS29" s="655"/>
      <c r="CT29" s="655"/>
      <c r="CU29" s="655"/>
      <c r="CV29" s="655"/>
      <c r="CW29" s="655"/>
      <c r="CX29" s="655"/>
      <c r="CY29" s="656"/>
      <c r="CZ29" s="628">
        <v>7.7</v>
      </c>
      <c r="DA29" s="653"/>
      <c r="DB29" s="653"/>
      <c r="DC29" s="657"/>
      <c r="DD29" s="632">
        <v>874122</v>
      </c>
      <c r="DE29" s="655"/>
      <c r="DF29" s="655"/>
      <c r="DG29" s="655"/>
      <c r="DH29" s="655"/>
      <c r="DI29" s="655"/>
      <c r="DJ29" s="655"/>
      <c r="DK29" s="656"/>
      <c r="DL29" s="632">
        <v>874122</v>
      </c>
      <c r="DM29" s="655"/>
      <c r="DN29" s="655"/>
      <c r="DO29" s="655"/>
      <c r="DP29" s="655"/>
      <c r="DQ29" s="655"/>
      <c r="DR29" s="655"/>
      <c r="DS29" s="655"/>
      <c r="DT29" s="655"/>
      <c r="DU29" s="655"/>
      <c r="DV29" s="656"/>
      <c r="DW29" s="628">
        <v>15.7</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1947268</v>
      </c>
      <c r="S30" s="624"/>
      <c r="T30" s="624"/>
      <c r="U30" s="624"/>
      <c r="V30" s="624"/>
      <c r="W30" s="624"/>
      <c r="X30" s="624"/>
      <c r="Y30" s="625"/>
      <c r="Z30" s="626">
        <v>16</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855442</v>
      </c>
      <c r="CS30" s="624"/>
      <c r="CT30" s="624"/>
      <c r="CU30" s="624"/>
      <c r="CV30" s="624"/>
      <c r="CW30" s="624"/>
      <c r="CX30" s="624"/>
      <c r="CY30" s="625"/>
      <c r="CZ30" s="628">
        <v>7.4</v>
      </c>
      <c r="DA30" s="653"/>
      <c r="DB30" s="653"/>
      <c r="DC30" s="657"/>
      <c r="DD30" s="632">
        <v>841475</v>
      </c>
      <c r="DE30" s="624"/>
      <c r="DF30" s="624"/>
      <c r="DG30" s="624"/>
      <c r="DH30" s="624"/>
      <c r="DI30" s="624"/>
      <c r="DJ30" s="624"/>
      <c r="DK30" s="625"/>
      <c r="DL30" s="632">
        <v>841475</v>
      </c>
      <c r="DM30" s="624"/>
      <c r="DN30" s="624"/>
      <c r="DO30" s="624"/>
      <c r="DP30" s="624"/>
      <c r="DQ30" s="624"/>
      <c r="DR30" s="624"/>
      <c r="DS30" s="624"/>
      <c r="DT30" s="624"/>
      <c r="DU30" s="624"/>
      <c r="DV30" s="625"/>
      <c r="DW30" s="628">
        <v>15.1</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99.8</v>
      </c>
      <c r="BH31" s="667"/>
      <c r="BI31" s="667"/>
      <c r="BJ31" s="667"/>
      <c r="BK31" s="667"/>
      <c r="BL31" s="667"/>
      <c r="BM31" s="618">
        <v>98.4</v>
      </c>
      <c r="BN31" s="667"/>
      <c r="BO31" s="667"/>
      <c r="BP31" s="667"/>
      <c r="BQ31" s="668"/>
      <c r="BR31" s="679">
        <v>99.7</v>
      </c>
      <c r="BS31" s="667"/>
      <c r="BT31" s="667"/>
      <c r="BU31" s="667"/>
      <c r="BV31" s="667"/>
      <c r="BW31" s="667"/>
      <c r="BX31" s="618">
        <v>98.2</v>
      </c>
      <c r="BY31" s="667"/>
      <c r="BZ31" s="667"/>
      <c r="CA31" s="667"/>
      <c r="CB31" s="668"/>
      <c r="CD31" s="661"/>
      <c r="CE31" s="662"/>
      <c r="CF31" s="620" t="s">
        <v>300</v>
      </c>
      <c r="CG31" s="621"/>
      <c r="CH31" s="621"/>
      <c r="CI31" s="621"/>
      <c r="CJ31" s="621"/>
      <c r="CK31" s="621"/>
      <c r="CL31" s="621"/>
      <c r="CM31" s="621"/>
      <c r="CN31" s="621"/>
      <c r="CO31" s="621"/>
      <c r="CP31" s="621"/>
      <c r="CQ31" s="622"/>
      <c r="CR31" s="623">
        <v>34360</v>
      </c>
      <c r="CS31" s="655"/>
      <c r="CT31" s="655"/>
      <c r="CU31" s="655"/>
      <c r="CV31" s="655"/>
      <c r="CW31" s="655"/>
      <c r="CX31" s="655"/>
      <c r="CY31" s="656"/>
      <c r="CZ31" s="628">
        <v>0.3</v>
      </c>
      <c r="DA31" s="653"/>
      <c r="DB31" s="653"/>
      <c r="DC31" s="657"/>
      <c r="DD31" s="632">
        <v>32647</v>
      </c>
      <c r="DE31" s="655"/>
      <c r="DF31" s="655"/>
      <c r="DG31" s="655"/>
      <c r="DH31" s="655"/>
      <c r="DI31" s="655"/>
      <c r="DJ31" s="655"/>
      <c r="DK31" s="656"/>
      <c r="DL31" s="632">
        <v>32647</v>
      </c>
      <c r="DM31" s="655"/>
      <c r="DN31" s="655"/>
      <c r="DO31" s="655"/>
      <c r="DP31" s="655"/>
      <c r="DQ31" s="655"/>
      <c r="DR31" s="655"/>
      <c r="DS31" s="655"/>
      <c r="DT31" s="655"/>
      <c r="DU31" s="655"/>
      <c r="DV31" s="656"/>
      <c r="DW31" s="628">
        <v>0.6</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934290</v>
      </c>
      <c r="S32" s="624"/>
      <c r="T32" s="624"/>
      <c r="U32" s="624"/>
      <c r="V32" s="624"/>
      <c r="W32" s="624"/>
      <c r="X32" s="624"/>
      <c r="Y32" s="625"/>
      <c r="Z32" s="626">
        <v>7.7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99.8</v>
      </c>
      <c r="BH32" s="655"/>
      <c r="BI32" s="655"/>
      <c r="BJ32" s="655"/>
      <c r="BK32" s="655"/>
      <c r="BL32" s="655"/>
      <c r="BM32" s="629">
        <v>99</v>
      </c>
      <c r="BN32" s="655"/>
      <c r="BO32" s="655"/>
      <c r="BP32" s="655"/>
      <c r="BQ32" s="678"/>
      <c r="BR32" s="680">
        <v>98.8</v>
      </c>
      <c r="BS32" s="655"/>
      <c r="BT32" s="655"/>
      <c r="BU32" s="655"/>
      <c r="BV32" s="655"/>
      <c r="BW32" s="655"/>
      <c r="BX32" s="629">
        <v>97.9</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88133</v>
      </c>
      <c r="S33" s="624"/>
      <c r="T33" s="624"/>
      <c r="U33" s="624"/>
      <c r="V33" s="624"/>
      <c r="W33" s="624"/>
      <c r="X33" s="624"/>
      <c r="Y33" s="625"/>
      <c r="Z33" s="626">
        <v>0.7</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99.8</v>
      </c>
      <c r="BH33" s="682"/>
      <c r="BI33" s="682"/>
      <c r="BJ33" s="682"/>
      <c r="BK33" s="682"/>
      <c r="BL33" s="682"/>
      <c r="BM33" s="683">
        <v>98.2</v>
      </c>
      <c r="BN33" s="682"/>
      <c r="BO33" s="682"/>
      <c r="BP33" s="682"/>
      <c r="BQ33" s="684"/>
      <c r="BR33" s="681">
        <v>99.8</v>
      </c>
      <c r="BS33" s="682"/>
      <c r="BT33" s="682"/>
      <c r="BU33" s="682"/>
      <c r="BV33" s="682"/>
      <c r="BW33" s="682"/>
      <c r="BX33" s="683">
        <v>98.2</v>
      </c>
      <c r="BY33" s="682"/>
      <c r="BZ33" s="682"/>
      <c r="CA33" s="682"/>
      <c r="CB33" s="684"/>
      <c r="CD33" s="620" t="s">
        <v>307</v>
      </c>
      <c r="CE33" s="621"/>
      <c r="CF33" s="621"/>
      <c r="CG33" s="621"/>
      <c r="CH33" s="621"/>
      <c r="CI33" s="621"/>
      <c r="CJ33" s="621"/>
      <c r="CK33" s="621"/>
      <c r="CL33" s="621"/>
      <c r="CM33" s="621"/>
      <c r="CN33" s="621"/>
      <c r="CO33" s="621"/>
      <c r="CP33" s="621"/>
      <c r="CQ33" s="622"/>
      <c r="CR33" s="623">
        <v>5312942</v>
      </c>
      <c r="CS33" s="655"/>
      <c r="CT33" s="655"/>
      <c r="CU33" s="655"/>
      <c r="CV33" s="655"/>
      <c r="CW33" s="655"/>
      <c r="CX33" s="655"/>
      <c r="CY33" s="656"/>
      <c r="CZ33" s="628">
        <v>45.9</v>
      </c>
      <c r="DA33" s="653"/>
      <c r="DB33" s="653"/>
      <c r="DC33" s="657"/>
      <c r="DD33" s="632">
        <v>4467636</v>
      </c>
      <c r="DE33" s="655"/>
      <c r="DF33" s="655"/>
      <c r="DG33" s="655"/>
      <c r="DH33" s="655"/>
      <c r="DI33" s="655"/>
      <c r="DJ33" s="655"/>
      <c r="DK33" s="656"/>
      <c r="DL33" s="632">
        <v>2426812</v>
      </c>
      <c r="DM33" s="655"/>
      <c r="DN33" s="655"/>
      <c r="DO33" s="655"/>
      <c r="DP33" s="655"/>
      <c r="DQ33" s="655"/>
      <c r="DR33" s="655"/>
      <c r="DS33" s="655"/>
      <c r="DT33" s="655"/>
      <c r="DU33" s="655"/>
      <c r="DV33" s="656"/>
      <c r="DW33" s="628">
        <v>43.5</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113428</v>
      </c>
      <c r="S34" s="624"/>
      <c r="T34" s="624"/>
      <c r="U34" s="624"/>
      <c r="V34" s="624"/>
      <c r="W34" s="624"/>
      <c r="X34" s="624"/>
      <c r="Y34" s="625"/>
      <c r="Z34" s="626">
        <v>0.9</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1467746</v>
      </c>
      <c r="CS34" s="624"/>
      <c r="CT34" s="624"/>
      <c r="CU34" s="624"/>
      <c r="CV34" s="624"/>
      <c r="CW34" s="624"/>
      <c r="CX34" s="624"/>
      <c r="CY34" s="625"/>
      <c r="CZ34" s="628">
        <v>12.7</v>
      </c>
      <c r="DA34" s="653"/>
      <c r="DB34" s="653"/>
      <c r="DC34" s="657"/>
      <c r="DD34" s="632">
        <v>1249125</v>
      </c>
      <c r="DE34" s="624"/>
      <c r="DF34" s="624"/>
      <c r="DG34" s="624"/>
      <c r="DH34" s="624"/>
      <c r="DI34" s="624"/>
      <c r="DJ34" s="624"/>
      <c r="DK34" s="625"/>
      <c r="DL34" s="632">
        <v>1003039</v>
      </c>
      <c r="DM34" s="624"/>
      <c r="DN34" s="624"/>
      <c r="DO34" s="624"/>
      <c r="DP34" s="624"/>
      <c r="DQ34" s="624"/>
      <c r="DR34" s="624"/>
      <c r="DS34" s="624"/>
      <c r="DT34" s="624"/>
      <c r="DU34" s="624"/>
      <c r="DV34" s="625"/>
      <c r="DW34" s="628">
        <v>18</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1382802</v>
      </c>
      <c r="S35" s="624"/>
      <c r="T35" s="624"/>
      <c r="U35" s="624"/>
      <c r="V35" s="624"/>
      <c r="W35" s="624"/>
      <c r="X35" s="624"/>
      <c r="Y35" s="625"/>
      <c r="Z35" s="626">
        <v>11.4</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161255</v>
      </c>
      <c r="CS35" s="655"/>
      <c r="CT35" s="655"/>
      <c r="CU35" s="655"/>
      <c r="CV35" s="655"/>
      <c r="CW35" s="655"/>
      <c r="CX35" s="655"/>
      <c r="CY35" s="656"/>
      <c r="CZ35" s="628">
        <v>1.4</v>
      </c>
      <c r="DA35" s="653"/>
      <c r="DB35" s="653"/>
      <c r="DC35" s="657"/>
      <c r="DD35" s="632">
        <v>126379</v>
      </c>
      <c r="DE35" s="655"/>
      <c r="DF35" s="655"/>
      <c r="DG35" s="655"/>
      <c r="DH35" s="655"/>
      <c r="DI35" s="655"/>
      <c r="DJ35" s="655"/>
      <c r="DK35" s="656"/>
      <c r="DL35" s="632">
        <v>126379</v>
      </c>
      <c r="DM35" s="655"/>
      <c r="DN35" s="655"/>
      <c r="DO35" s="655"/>
      <c r="DP35" s="655"/>
      <c r="DQ35" s="655"/>
      <c r="DR35" s="655"/>
      <c r="DS35" s="655"/>
      <c r="DT35" s="655"/>
      <c r="DU35" s="655"/>
      <c r="DV35" s="656"/>
      <c r="DW35" s="628">
        <v>2.2999999999999998</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470090</v>
      </c>
      <c r="S36" s="624"/>
      <c r="T36" s="624"/>
      <c r="U36" s="624"/>
      <c r="V36" s="624"/>
      <c r="W36" s="624"/>
      <c r="X36" s="624"/>
      <c r="Y36" s="625"/>
      <c r="Z36" s="626">
        <v>3.9</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1503457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4470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1533280</v>
      </c>
      <c r="CS36" s="624"/>
      <c r="CT36" s="624"/>
      <c r="CU36" s="624"/>
      <c r="CV36" s="624"/>
      <c r="CW36" s="624"/>
      <c r="CX36" s="624"/>
      <c r="CY36" s="625"/>
      <c r="CZ36" s="628">
        <v>13.3</v>
      </c>
      <c r="DA36" s="653"/>
      <c r="DB36" s="653"/>
      <c r="DC36" s="657"/>
      <c r="DD36" s="632">
        <v>1209976</v>
      </c>
      <c r="DE36" s="624"/>
      <c r="DF36" s="624"/>
      <c r="DG36" s="624"/>
      <c r="DH36" s="624"/>
      <c r="DI36" s="624"/>
      <c r="DJ36" s="624"/>
      <c r="DK36" s="625"/>
      <c r="DL36" s="632">
        <v>768621</v>
      </c>
      <c r="DM36" s="624"/>
      <c r="DN36" s="624"/>
      <c r="DO36" s="624"/>
      <c r="DP36" s="624"/>
      <c r="DQ36" s="624"/>
      <c r="DR36" s="624"/>
      <c r="DS36" s="624"/>
      <c r="DT36" s="624"/>
      <c r="DU36" s="624"/>
      <c r="DV36" s="625"/>
      <c r="DW36" s="628">
        <v>13.8</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409402</v>
      </c>
      <c r="S37" s="624"/>
      <c r="T37" s="624"/>
      <c r="U37" s="624"/>
      <c r="V37" s="624"/>
      <c r="W37" s="624"/>
      <c r="X37" s="624"/>
      <c r="Y37" s="625"/>
      <c r="Z37" s="626">
        <v>3.4</v>
      </c>
      <c r="AA37" s="626"/>
      <c r="AB37" s="626"/>
      <c r="AC37" s="626"/>
      <c r="AD37" s="627">
        <v>20483</v>
      </c>
      <c r="AE37" s="627"/>
      <c r="AF37" s="627"/>
      <c r="AG37" s="627"/>
      <c r="AH37" s="627"/>
      <c r="AI37" s="627"/>
      <c r="AJ37" s="627"/>
      <c r="AK37" s="627"/>
      <c r="AL37" s="628">
        <v>0.4</v>
      </c>
      <c r="AM37" s="629"/>
      <c r="AN37" s="629"/>
      <c r="AO37" s="630"/>
      <c r="AQ37" s="686" t="s">
        <v>319</v>
      </c>
      <c r="AR37" s="687"/>
      <c r="AS37" s="687"/>
      <c r="AT37" s="687"/>
      <c r="AU37" s="687"/>
      <c r="AV37" s="687"/>
      <c r="AW37" s="687"/>
      <c r="AX37" s="687"/>
      <c r="AY37" s="688"/>
      <c r="AZ37" s="623">
        <v>556332</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-20658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394277</v>
      </c>
      <c r="CS37" s="655"/>
      <c r="CT37" s="655"/>
      <c r="CU37" s="655"/>
      <c r="CV37" s="655"/>
      <c r="CW37" s="655"/>
      <c r="CX37" s="655"/>
      <c r="CY37" s="656"/>
      <c r="CZ37" s="628">
        <v>3.4</v>
      </c>
      <c r="DA37" s="653"/>
      <c r="DB37" s="653"/>
      <c r="DC37" s="657"/>
      <c r="DD37" s="632">
        <v>330518</v>
      </c>
      <c r="DE37" s="655"/>
      <c r="DF37" s="655"/>
      <c r="DG37" s="655"/>
      <c r="DH37" s="655"/>
      <c r="DI37" s="655"/>
      <c r="DJ37" s="655"/>
      <c r="DK37" s="656"/>
      <c r="DL37" s="632">
        <v>330518</v>
      </c>
      <c r="DM37" s="655"/>
      <c r="DN37" s="655"/>
      <c r="DO37" s="655"/>
      <c r="DP37" s="655"/>
      <c r="DQ37" s="655"/>
      <c r="DR37" s="655"/>
      <c r="DS37" s="655"/>
      <c r="DT37" s="655"/>
      <c r="DU37" s="655"/>
      <c r="DV37" s="656"/>
      <c r="DW37" s="628">
        <v>5.9</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473500</v>
      </c>
      <c r="S38" s="624"/>
      <c r="T38" s="624"/>
      <c r="U38" s="624"/>
      <c r="V38" s="624"/>
      <c r="W38" s="624"/>
      <c r="X38" s="624"/>
      <c r="Y38" s="625"/>
      <c r="Z38" s="626">
        <v>3.9</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149015</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1581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1332642</v>
      </c>
      <c r="CS38" s="624"/>
      <c r="CT38" s="624"/>
      <c r="CU38" s="624"/>
      <c r="CV38" s="624"/>
      <c r="CW38" s="624"/>
      <c r="CX38" s="624"/>
      <c r="CY38" s="625"/>
      <c r="CZ38" s="628">
        <v>11.5</v>
      </c>
      <c r="DA38" s="653"/>
      <c r="DB38" s="653"/>
      <c r="DC38" s="657"/>
      <c r="DD38" s="632">
        <v>1127760</v>
      </c>
      <c r="DE38" s="624"/>
      <c r="DF38" s="624"/>
      <c r="DG38" s="624"/>
      <c r="DH38" s="624"/>
      <c r="DI38" s="624"/>
      <c r="DJ38" s="624"/>
      <c r="DK38" s="625"/>
      <c r="DL38" s="632">
        <v>528773</v>
      </c>
      <c r="DM38" s="624"/>
      <c r="DN38" s="624"/>
      <c r="DO38" s="624"/>
      <c r="DP38" s="624"/>
      <c r="DQ38" s="624"/>
      <c r="DR38" s="624"/>
      <c r="DS38" s="624"/>
      <c r="DT38" s="624"/>
      <c r="DU38" s="624"/>
      <c r="DV38" s="625"/>
      <c r="DW38" s="628">
        <v>9.5</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21800</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2357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772632</v>
      </c>
      <c r="CS39" s="655"/>
      <c r="CT39" s="655"/>
      <c r="CU39" s="655"/>
      <c r="CV39" s="655"/>
      <c r="CW39" s="655"/>
      <c r="CX39" s="655"/>
      <c r="CY39" s="656"/>
      <c r="CZ39" s="628">
        <v>6.7</v>
      </c>
      <c r="DA39" s="653"/>
      <c r="DB39" s="653"/>
      <c r="DC39" s="657"/>
      <c r="DD39" s="632">
        <v>749009</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32100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2062</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99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45387</v>
      </c>
      <c r="CS40" s="624"/>
      <c r="CT40" s="624"/>
      <c r="CU40" s="624"/>
      <c r="CV40" s="624"/>
      <c r="CW40" s="624"/>
      <c r="CX40" s="624"/>
      <c r="CY40" s="625"/>
      <c r="CZ40" s="628">
        <v>0.4</v>
      </c>
      <c r="DA40" s="653"/>
      <c r="DB40" s="653"/>
      <c r="DC40" s="657"/>
      <c r="DD40" s="632">
        <v>5387</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12181962</v>
      </c>
      <c r="S41" s="696"/>
      <c r="T41" s="696"/>
      <c r="U41" s="696"/>
      <c r="V41" s="696"/>
      <c r="W41" s="696"/>
      <c r="X41" s="696"/>
      <c r="Y41" s="700"/>
      <c r="Z41" s="701">
        <v>100</v>
      </c>
      <c r="AA41" s="701"/>
      <c r="AB41" s="701"/>
      <c r="AC41" s="701"/>
      <c r="AD41" s="702">
        <v>5547286</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280180</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327</v>
      </c>
      <c r="AR42" s="693"/>
      <c r="AS42" s="693"/>
      <c r="AT42" s="693"/>
      <c r="AU42" s="693"/>
      <c r="AV42" s="693"/>
      <c r="AW42" s="693"/>
      <c r="AX42" s="693"/>
      <c r="AY42" s="694"/>
      <c r="AZ42" s="695">
        <v>494068</v>
      </c>
      <c r="BA42" s="696"/>
      <c r="BB42" s="696"/>
      <c r="BC42" s="696"/>
      <c r="BD42" s="682"/>
      <c r="BE42" s="682"/>
      <c r="BF42" s="684"/>
      <c r="BG42" s="673"/>
      <c r="BH42" s="674"/>
      <c r="BI42" s="674"/>
      <c r="BJ42" s="674"/>
      <c r="BK42" s="674"/>
      <c r="BL42" s="224"/>
      <c r="BM42" s="645" t="s">
        <v>339</v>
      </c>
      <c r="BN42" s="645"/>
      <c r="BO42" s="645"/>
      <c r="BP42" s="645"/>
      <c r="BQ42" s="645"/>
      <c r="BR42" s="645"/>
      <c r="BS42" s="645"/>
      <c r="BT42" s="645"/>
      <c r="BU42" s="646"/>
      <c r="BV42" s="695">
        <v>447</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2917836</v>
      </c>
      <c r="CS42" s="655"/>
      <c r="CT42" s="655"/>
      <c r="CU42" s="655"/>
      <c r="CV42" s="655"/>
      <c r="CW42" s="655"/>
      <c r="CX42" s="655"/>
      <c r="CY42" s="656"/>
      <c r="CZ42" s="628">
        <v>25.2</v>
      </c>
      <c r="DA42" s="653"/>
      <c r="DB42" s="653"/>
      <c r="DC42" s="657"/>
      <c r="DD42" s="632">
        <v>1542442</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341</v>
      </c>
      <c r="CD43" s="620" t="s">
        <v>342</v>
      </c>
      <c r="CE43" s="621"/>
      <c r="CF43" s="621"/>
      <c r="CG43" s="621"/>
      <c r="CH43" s="621"/>
      <c r="CI43" s="621"/>
      <c r="CJ43" s="621"/>
      <c r="CK43" s="621"/>
      <c r="CL43" s="621"/>
      <c r="CM43" s="621"/>
      <c r="CN43" s="621"/>
      <c r="CO43" s="621"/>
      <c r="CP43" s="621"/>
      <c r="CQ43" s="622"/>
      <c r="CR43" s="623" t="s">
        <v>122</v>
      </c>
      <c r="CS43" s="655"/>
      <c r="CT43" s="655"/>
      <c r="CU43" s="655"/>
      <c r="CV43" s="655"/>
      <c r="CW43" s="655"/>
      <c r="CX43" s="655"/>
      <c r="CY43" s="656"/>
      <c r="CZ43" s="628" t="s">
        <v>122</v>
      </c>
      <c r="DA43" s="653"/>
      <c r="DB43" s="653"/>
      <c r="DC43" s="657"/>
      <c r="DD43" s="632" t="s">
        <v>122</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344</v>
      </c>
      <c r="CG44" s="621"/>
      <c r="CH44" s="621"/>
      <c r="CI44" s="621"/>
      <c r="CJ44" s="621"/>
      <c r="CK44" s="621"/>
      <c r="CL44" s="621"/>
      <c r="CM44" s="621"/>
      <c r="CN44" s="621"/>
      <c r="CO44" s="621"/>
      <c r="CP44" s="621"/>
      <c r="CQ44" s="622"/>
      <c r="CR44" s="623">
        <v>2828235</v>
      </c>
      <c r="CS44" s="624"/>
      <c r="CT44" s="624"/>
      <c r="CU44" s="624"/>
      <c r="CV44" s="624"/>
      <c r="CW44" s="624"/>
      <c r="CX44" s="624"/>
      <c r="CY44" s="625"/>
      <c r="CZ44" s="628">
        <v>24.4</v>
      </c>
      <c r="DA44" s="629"/>
      <c r="DB44" s="629"/>
      <c r="DC44" s="635"/>
      <c r="DD44" s="632">
        <v>1472641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666827</v>
      </c>
      <c r="CS45" s="655"/>
      <c r="CT45" s="655"/>
      <c r="CU45" s="655"/>
      <c r="CV45" s="655"/>
      <c r="CW45" s="655"/>
      <c r="CX45" s="655"/>
      <c r="CY45" s="656"/>
      <c r="CZ45" s="628">
        <v>5.8</v>
      </c>
      <c r="DA45" s="653"/>
      <c r="DB45" s="653"/>
      <c r="DC45" s="657"/>
      <c r="DD45" s="632">
        <v>174506</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347</v>
      </c>
      <c r="CG46" s="621"/>
      <c r="CH46" s="621"/>
      <c r="CI46" s="621"/>
      <c r="CJ46" s="621"/>
      <c r="CK46" s="621"/>
      <c r="CL46" s="621"/>
      <c r="CM46" s="621"/>
      <c r="CN46" s="621"/>
      <c r="CO46" s="621"/>
      <c r="CP46" s="621"/>
      <c r="CQ46" s="622"/>
      <c r="CR46" s="623">
        <v>2095271</v>
      </c>
      <c r="CS46" s="624"/>
      <c r="CT46" s="624"/>
      <c r="CU46" s="624"/>
      <c r="CV46" s="624"/>
      <c r="CW46" s="624"/>
      <c r="CX46" s="624"/>
      <c r="CY46" s="625"/>
      <c r="CZ46" s="628">
        <v>18.100000000000001</v>
      </c>
      <c r="DA46" s="629"/>
      <c r="DB46" s="629"/>
      <c r="DC46" s="635"/>
      <c r="DD46" s="632">
        <v>1268098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348</v>
      </c>
      <c r="CG47" s="621"/>
      <c r="CH47" s="621"/>
      <c r="CI47" s="621"/>
      <c r="CJ47" s="621"/>
      <c r="CK47" s="621"/>
      <c r="CL47" s="621"/>
      <c r="CM47" s="621"/>
      <c r="CN47" s="621"/>
      <c r="CO47" s="621"/>
      <c r="CP47" s="621"/>
      <c r="CQ47" s="622"/>
      <c r="CR47" s="623">
        <v>89601</v>
      </c>
      <c r="CS47" s="655"/>
      <c r="CT47" s="655"/>
      <c r="CU47" s="655"/>
      <c r="CV47" s="655"/>
      <c r="CW47" s="655"/>
      <c r="CX47" s="655"/>
      <c r="CY47" s="656"/>
      <c r="CZ47" s="628">
        <v>0.8</v>
      </c>
      <c r="DA47" s="653"/>
      <c r="DB47" s="653"/>
      <c r="DC47" s="657"/>
      <c r="DD47" s="632">
        <v>69801</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350</v>
      </c>
      <c r="CE49" s="645"/>
      <c r="CF49" s="645"/>
      <c r="CG49" s="645"/>
      <c r="CH49" s="645"/>
      <c r="CI49" s="645"/>
      <c r="CJ49" s="645"/>
      <c r="CK49" s="645"/>
      <c r="CL49" s="645"/>
      <c r="CM49" s="645"/>
      <c r="CN49" s="645"/>
      <c r="CO49" s="645"/>
      <c r="CP49" s="645"/>
      <c r="CQ49" s="646"/>
      <c r="CR49" s="695">
        <v>11567519</v>
      </c>
      <c r="CS49" s="682"/>
      <c r="CT49" s="682"/>
      <c r="CU49" s="682"/>
      <c r="CV49" s="682"/>
      <c r="CW49" s="682"/>
      <c r="CX49" s="682"/>
      <c r="CY49" s="711"/>
      <c r="CZ49" s="703">
        <v>100</v>
      </c>
      <c r="DA49" s="712"/>
      <c r="DB49" s="712"/>
      <c r="DC49" s="713"/>
      <c r="DD49" s="714">
        <v>8725872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zNNQf5uR/kH+ULb8tKSJt9KWtszffT8YII92YQv18a9A6bbvKWJ0DGq1JYEhJTM6A/ZmVsI02BDVXnZnw5osVw==" saltValue="0NPuiilDRhprSEJN95BPy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352</v>
      </c>
      <c r="DK2" s="723"/>
      <c r="DL2" s="723"/>
      <c r="DM2" s="723"/>
      <c r="DN2" s="723"/>
      <c r="DO2" s="724"/>
      <c r="DP2" s="228"/>
      <c r="DQ2" s="722" t="s">
        <v>353</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32"/>
      <c r="BA5" s="232"/>
      <c r="BB5" s="232"/>
      <c r="BC5" s="232"/>
      <c r="BD5" s="232"/>
      <c r="BE5" s="233"/>
      <c r="BF5" s="233"/>
      <c r="BG5" s="233"/>
      <c r="BH5" s="233"/>
      <c r="BI5" s="233"/>
      <c r="BJ5" s="233"/>
      <c r="BK5" s="233"/>
      <c r="BL5" s="233"/>
      <c r="BM5" s="233"/>
      <c r="BN5" s="233"/>
      <c r="BO5" s="233"/>
      <c r="BP5" s="233"/>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373</v>
      </c>
      <c r="C7" s="750"/>
      <c r="D7" s="750"/>
      <c r="E7" s="750"/>
      <c r="F7" s="750"/>
      <c r="G7" s="750"/>
      <c r="H7" s="750"/>
      <c r="I7" s="750"/>
      <c r="J7" s="750"/>
      <c r="K7" s="750"/>
      <c r="L7" s="750"/>
      <c r="M7" s="750"/>
      <c r="N7" s="750"/>
      <c r="O7" s="750"/>
      <c r="P7" s="751"/>
      <c r="Q7" s="752">
        <v>12161</v>
      </c>
      <c r="R7" s="753"/>
      <c r="S7" s="753"/>
      <c r="T7" s="753"/>
      <c r="U7" s="753"/>
      <c r="V7" s="753">
        <v>11539</v>
      </c>
      <c r="W7" s="753"/>
      <c r="X7" s="753"/>
      <c r="Y7" s="753"/>
      <c r="Z7" s="753"/>
      <c r="AA7" s="753">
        <v>623</v>
      </c>
      <c r="AB7" s="753"/>
      <c r="AC7" s="753"/>
      <c r="AD7" s="753"/>
      <c r="AE7" s="754"/>
      <c r="AF7" s="755">
        <v>300</v>
      </c>
      <c r="AG7" s="756"/>
      <c r="AH7" s="756"/>
      <c r="AI7" s="756"/>
      <c r="AJ7" s="757"/>
      <c r="AK7" s="758">
        <v>1298</v>
      </c>
      <c r="AL7" s="759"/>
      <c r="AM7" s="759"/>
      <c r="AN7" s="759"/>
      <c r="AO7" s="759"/>
      <c r="AP7" s="759">
        <v>7575</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553</v>
      </c>
      <c r="BT7" s="747"/>
      <c r="BU7" s="747"/>
      <c r="BV7" s="747"/>
      <c r="BW7" s="747"/>
      <c r="BX7" s="747"/>
      <c r="BY7" s="747"/>
      <c r="BZ7" s="747"/>
      <c r="CA7" s="747"/>
      <c r="CB7" s="747"/>
      <c r="CC7" s="747"/>
      <c r="CD7" s="747"/>
      <c r="CE7" s="747"/>
      <c r="CF7" s="747"/>
      <c r="CG7" s="762"/>
      <c r="CH7" s="743">
        <v>2</v>
      </c>
      <c r="CI7" s="744"/>
      <c r="CJ7" s="744"/>
      <c r="CK7" s="744"/>
      <c r="CL7" s="745"/>
      <c r="CM7" s="743">
        <v>52</v>
      </c>
      <c r="CN7" s="744"/>
      <c r="CO7" s="744"/>
      <c r="CP7" s="744"/>
      <c r="CQ7" s="745"/>
      <c r="CR7" s="743">
        <v>5</v>
      </c>
      <c r="CS7" s="744"/>
      <c r="CT7" s="744"/>
      <c r="CU7" s="744"/>
      <c r="CV7" s="745"/>
      <c r="CW7" s="743">
        <v>4</v>
      </c>
      <c r="CX7" s="744"/>
      <c r="CY7" s="744"/>
      <c r="CZ7" s="744"/>
      <c r="DA7" s="745"/>
      <c r="DB7" s="743" t="s">
        <v>491</v>
      </c>
      <c r="DC7" s="744"/>
      <c r="DD7" s="744"/>
      <c r="DE7" s="744"/>
      <c r="DF7" s="745"/>
      <c r="DG7" s="743" t="s">
        <v>491</v>
      </c>
      <c r="DH7" s="744"/>
      <c r="DI7" s="744"/>
      <c r="DJ7" s="744"/>
      <c r="DK7" s="745"/>
      <c r="DL7" s="743" t="s">
        <v>491</v>
      </c>
      <c r="DM7" s="744"/>
      <c r="DN7" s="744"/>
      <c r="DO7" s="744"/>
      <c r="DP7" s="745"/>
      <c r="DQ7" s="743" t="s">
        <v>491</v>
      </c>
      <c r="DR7" s="744"/>
      <c r="DS7" s="744"/>
      <c r="DT7" s="744"/>
      <c r="DU7" s="745"/>
      <c r="DV7" s="746"/>
      <c r="DW7" s="747"/>
      <c r="DX7" s="747"/>
      <c r="DY7" s="747"/>
      <c r="DZ7" s="748"/>
      <c r="EA7" s="234"/>
    </row>
    <row r="8" spans="1:131" s="235" customFormat="1" ht="26.25" customHeight="1" x14ac:dyDescent="0.15">
      <c r="A8" s="238">
        <v>2</v>
      </c>
      <c r="B8" s="780" t="s">
        <v>374</v>
      </c>
      <c r="C8" s="781"/>
      <c r="D8" s="781"/>
      <c r="E8" s="781"/>
      <c r="F8" s="781"/>
      <c r="G8" s="781"/>
      <c r="H8" s="781"/>
      <c r="I8" s="781"/>
      <c r="J8" s="781"/>
      <c r="K8" s="781"/>
      <c r="L8" s="781"/>
      <c r="M8" s="781"/>
      <c r="N8" s="781"/>
      <c r="O8" s="781"/>
      <c r="P8" s="782"/>
      <c r="Q8" s="783">
        <v>21</v>
      </c>
      <c r="R8" s="784"/>
      <c r="S8" s="784"/>
      <c r="T8" s="784"/>
      <c r="U8" s="784"/>
      <c r="V8" s="784">
        <v>29</v>
      </c>
      <c r="W8" s="784"/>
      <c r="X8" s="784"/>
      <c r="Y8" s="784"/>
      <c r="Z8" s="784"/>
      <c r="AA8" s="784">
        <v>-8</v>
      </c>
      <c r="AB8" s="784"/>
      <c r="AC8" s="784"/>
      <c r="AD8" s="784"/>
      <c r="AE8" s="785"/>
      <c r="AF8" s="786">
        <v>0</v>
      </c>
      <c r="AG8" s="787"/>
      <c r="AH8" s="787"/>
      <c r="AI8" s="787"/>
      <c r="AJ8" s="788"/>
      <c r="AK8" s="769">
        <v>8</v>
      </c>
      <c r="AL8" s="770"/>
      <c r="AM8" s="770"/>
      <c r="AN8" s="770"/>
      <c r="AO8" s="770"/>
      <c r="AP8" s="770" t="s">
        <v>552</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376</v>
      </c>
      <c r="B23" s="789" t="s">
        <v>377</v>
      </c>
      <c r="C23" s="790"/>
      <c r="D23" s="790"/>
      <c r="E23" s="790"/>
      <c r="F23" s="790"/>
      <c r="G23" s="790"/>
      <c r="H23" s="790"/>
      <c r="I23" s="790"/>
      <c r="J23" s="790"/>
      <c r="K23" s="790"/>
      <c r="L23" s="790"/>
      <c r="M23" s="790"/>
      <c r="N23" s="790"/>
      <c r="O23" s="790"/>
      <c r="P23" s="791"/>
      <c r="Q23" s="792">
        <v>12182</v>
      </c>
      <c r="R23" s="793"/>
      <c r="S23" s="793"/>
      <c r="T23" s="793"/>
      <c r="U23" s="793"/>
      <c r="V23" s="793">
        <v>11568</v>
      </c>
      <c r="W23" s="793"/>
      <c r="X23" s="793"/>
      <c r="Y23" s="793"/>
      <c r="Z23" s="793"/>
      <c r="AA23" s="793">
        <v>614</v>
      </c>
      <c r="AB23" s="793"/>
      <c r="AC23" s="793"/>
      <c r="AD23" s="793"/>
      <c r="AE23" s="794"/>
      <c r="AF23" s="795">
        <v>301</v>
      </c>
      <c r="AG23" s="793"/>
      <c r="AH23" s="793"/>
      <c r="AI23" s="793"/>
      <c r="AJ23" s="796"/>
      <c r="AK23" s="797"/>
      <c r="AL23" s="798"/>
      <c r="AM23" s="798"/>
      <c r="AN23" s="798"/>
      <c r="AO23" s="798"/>
      <c r="AP23" s="793">
        <v>7575</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388</v>
      </c>
      <c r="C28" s="750"/>
      <c r="D28" s="750"/>
      <c r="E28" s="750"/>
      <c r="F28" s="750"/>
      <c r="G28" s="750"/>
      <c r="H28" s="750"/>
      <c r="I28" s="750"/>
      <c r="J28" s="750"/>
      <c r="K28" s="750"/>
      <c r="L28" s="750"/>
      <c r="M28" s="750"/>
      <c r="N28" s="750"/>
      <c r="O28" s="750"/>
      <c r="P28" s="751"/>
      <c r="Q28" s="822">
        <v>1495</v>
      </c>
      <c r="R28" s="823"/>
      <c r="S28" s="823"/>
      <c r="T28" s="823"/>
      <c r="U28" s="823"/>
      <c r="V28" s="823">
        <v>1490</v>
      </c>
      <c r="W28" s="823"/>
      <c r="X28" s="823"/>
      <c r="Y28" s="823"/>
      <c r="Z28" s="823"/>
      <c r="AA28" s="823">
        <v>4</v>
      </c>
      <c r="AB28" s="823"/>
      <c r="AC28" s="823"/>
      <c r="AD28" s="823"/>
      <c r="AE28" s="824"/>
      <c r="AF28" s="825">
        <v>4</v>
      </c>
      <c r="AG28" s="823"/>
      <c r="AH28" s="823"/>
      <c r="AI28" s="823"/>
      <c r="AJ28" s="826"/>
      <c r="AK28" s="827">
        <v>153</v>
      </c>
      <c r="AL28" s="828"/>
      <c r="AM28" s="828"/>
      <c r="AN28" s="828"/>
      <c r="AO28" s="828"/>
      <c r="AP28" s="828" t="s">
        <v>491</v>
      </c>
      <c r="AQ28" s="828"/>
      <c r="AR28" s="828"/>
      <c r="AS28" s="828"/>
      <c r="AT28" s="828"/>
      <c r="AU28" s="828" t="s">
        <v>491</v>
      </c>
      <c r="AV28" s="828"/>
      <c r="AW28" s="828"/>
      <c r="AX28" s="828"/>
      <c r="AY28" s="828"/>
      <c r="AZ28" s="829" t="s">
        <v>491</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389</v>
      </c>
      <c r="C29" s="781"/>
      <c r="D29" s="781"/>
      <c r="E29" s="781"/>
      <c r="F29" s="781"/>
      <c r="G29" s="781"/>
      <c r="H29" s="781"/>
      <c r="I29" s="781"/>
      <c r="J29" s="781"/>
      <c r="K29" s="781"/>
      <c r="L29" s="781"/>
      <c r="M29" s="781"/>
      <c r="N29" s="781"/>
      <c r="O29" s="781"/>
      <c r="P29" s="782"/>
      <c r="Q29" s="783">
        <v>401</v>
      </c>
      <c r="R29" s="784"/>
      <c r="S29" s="784"/>
      <c r="T29" s="784"/>
      <c r="U29" s="784"/>
      <c r="V29" s="784">
        <v>401</v>
      </c>
      <c r="W29" s="784"/>
      <c r="X29" s="784"/>
      <c r="Y29" s="784"/>
      <c r="Z29" s="784"/>
      <c r="AA29" s="784" t="s">
        <v>578</v>
      </c>
      <c r="AB29" s="784"/>
      <c r="AC29" s="784"/>
      <c r="AD29" s="784"/>
      <c r="AE29" s="785"/>
      <c r="AF29" s="786" t="s">
        <v>122</v>
      </c>
      <c r="AG29" s="787"/>
      <c r="AH29" s="787"/>
      <c r="AI29" s="787"/>
      <c r="AJ29" s="788"/>
      <c r="AK29" s="834">
        <v>127</v>
      </c>
      <c r="AL29" s="830"/>
      <c r="AM29" s="830"/>
      <c r="AN29" s="830"/>
      <c r="AO29" s="830"/>
      <c r="AP29" s="830" t="s">
        <v>491</v>
      </c>
      <c r="AQ29" s="830"/>
      <c r="AR29" s="830"/>
      <c r="AS29" s="830"/>
      <c r="AT29" s="830"/>
      <c r="AU29" s="830" t="s">
        <v>491</v>
      </c>
      <c r="AV29" s="830"/>
      <c r="AW29" s="830"/>
      <c r="AX29" s="830"/>
      <c r="AY29" s="830"/>
      <c r="AZ29" s="831" t="s">
        <v>491</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390</v>
      </c>
      <c r="C30" s="781"/>
      <c r="D30" s="781"/>
      <c r="E30" s="781"/>
      <c r="F30" s="781"/>
      <c r="G30" s="781"/>
      <c r="H30" s="781"/>
      <c r="I30" s="781"/>
      <c r="J30" s="781"/>
      <c r="K30" s="781"/>
      <c r="L30" s="781"/>
      <c r="M30" s="781"/>
      <c r="N30" s="781"/>
      <c r="O30" s="781"/>
      <c r="P30" s="782"/>
      <c r="Q30" s="783">
        <v>180</v>
      </c>
      <c r="R30" s="784"/>
      <c r="S30" s="784"/>
      <c r="T30" s="784"/>
      <c r="U30" s="784"/>
      <c r="V30" s="784">
        <v>179</v>
      </c>
      <c r="W30" s="784"/>
      <c r="X30" s="784"/>
      <c r="Y30" s="784"/>
      <c r="Z30" s="784"/>
      <c r="AA30" s="784">
        <v>1</v>
      </c>
      <c r="AB30" s="784"/>
      <c r="AC30" s="784"/>
      <c r="AD30" s="784"/>
      <c r="AE30" s="785"/>
      <c r="AF30" s="786" t="s">
        <v>122</v>
      </c>
      <c r="AG30" s="787"/>
      <c r="AH30" s="787"/>
      <c r="AI30" s="787"/>
      <c r="AJ30" s="788"/>
      <c r="AK30" s="834">
        <v>72</v>
      </c>
      <c r="AL30" s="830"/>
      <c r="AM30" s="830"/>
      <c r="AN30" s="830"/>
      <c r="AO30" s="830"/>
      <c r="AP30" s="830" t="s">
        <v>491</v>
      </c>
      <c r="AQ30" s="830"/>
      <c r="AR30" s="830"/>
      <c r="AS30" s="830"/>
      <c r="AT30" s="830"/>
      <c r="AU30" s="830" t="s">
        <v>491</v>
      </c>
      <c r="AV30" s="830"/>
      <c r="AW30" s="830"/>
      <c r="AX30" s="830"/>
      <c r="AY30" s="830"/>
      <c r="AZ30" s="831" t="s">
        <v>491</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391</v>
      </c>
      <c r="C31" s="781"/>
      <c r="D31" s="781"/>
      <c r="E31" s="781"/>
      <c r="F31" s="781"/>
      <c r="G31" s="781"/>
      <c r="H31" s="781"/>
      <c r="I31" s="781"/>
      <c r="J31" s="781"/>
      <c r="K31" s="781"/>
      <c r="L31" s="781"/>
      <c r="M31" s="781"/>
      <c r="N31" s="781"/>
      <c r="O31" s="781"/>
      <c r="P31" s="782"/>
      <c r="Q31" s="783">
        <v>1413</v>
      </c>
      <c r="R31" s="784"/>
      <c r="S31" s="784"/>
      <c r="T31" s="784"/>
      <c r="U31" s="784"/>
      <c r="V31" s="784">
        <v>1389</v>
      </c>
      <c r="W31" s="784"/>
      <c r="X31" s="784"/>
      <c r="Y31" s="784"/>
      <c r="Z31" s="784"/>
      <c r="AA31" s="784">
        <v>23</v>
      </c>
      <c r="AB31" s="784"/>
      <c r="AC31" s="784"/>
      <c r="AD31" s="784"/>
      <c r="AE31" s="785"/>
      <c r="AF31" s="786">
        <v>23</v>
      </c>
      <c r="AG31" s="787"/>
      <c r="AH31" s="787"/>
      <c r="AI31" s="787"/>
      <c r="AJ31" s="788"/>
      <c r="AK31" s="834">
        <v>229</v>
      </c>
      <c r="AL31" s="830"/>
      <c r="AM31" s="830"/>
      <c r="AN31" s="830"/>
      <c r="AO31" s="830"/>
      <c r="AP31" s="830" t="s">
        <v>491</v>
      </c>
      <c r="AQ31" s="830"/>
      <c r="AR31" s="830"/>
      <c r="AS31" s="830"/>
      <c r="AT31" s="830"/>
      <c r="AU31" s="830" t="s">
        <v>491</v>
      </c>
      <c r="AV31" s="830"/>
      <c r="AW31" s="830"/>
      <c r="AX31" s="830"/>
      <c r="AY31" s="830"/>
      <c r="AZ31" s="831" t="s">
        <v>491</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392</v>
      </c>
      <c r="C32" s="781"/>
      <c r="D32" s="781"/>
      <c r="E32" s="781"/>
      <c r="F32" s="781"/>
      <c r="G32" s="781"/>
      <c r="H32" s="781"/>
      <c r="I32" s="781"/>
      <c r="J32" s="781"/>
      <c r="K32" s="781"/>
      <c r="L32" s="781"/>
      <c r="M32" s="781"/>
      <c r="N32" s="781"/>
      <c r="O32" s="781"/>
      <c r="P32" s="782"/>
      <c r="Q32" s="783">
        <v>13</v>
      </c>
      <c r="R32" s="784"/>
      <c r="S32" s="784"/>
      <c r="T32" s="784"/>
      <c r="U32" s="784"/>
      <c r="V32" s="784">
        <v>13</v>
      </c>
      <c r="W32" s="784"/>
      <c r="X32" s="784"/>
      <c r="Y32" s="784"/>
      <c r="Z32" s="784"/>
      <c r="AA32" s="784" t="s">
        <v>578</v>
      </c>
      <c r="AB32" s="784"/>
      <c r="AC32" s="784"/>
      <c r="AD32" s="784"/>
      <c r="AE32" s="785"/>
      <c r="AF32" s="786" t="s">
        <v>122</v>
      </c>
      <c r="AG32" s="787"/>
      <c r="AH32" s="787"/>
      <c r="AI32" s="787"/>
      <c r="AJ32" s="788"/>
      <c r="AK32" s="834">
        <v>4</v>
      </c>
      <c r="AL32" s="830"/>
      <c r="AM32" s="830"/>
      <c r="AN32" s="830"/>
      <c r="AO32" s="830"/>
      <c r="AP32" s="830" t="s">
        <v>491</v>
      </c>
      <c r="AQ32" s="830"/>
      <c r="AR32" s="830"/>
      <c r="AS32" s="830"/>
      <c r="AT32" s="830"/>
      <c r="AU32" s="830" t="s">
        <v>491</v>
      </c>
      <c r="AV32" s="830"/>
      <c r="AW32" s="830"/>
      <c r="AX32" s="830"/>
      <c r="AY32" s="830"/>
      <c r="AZ32" s="831" t="s">
        <v>491</v>
      </c>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393</v>
      </c>
      <c r="C33" s="781"/>
      <c r="D33" s="781"/>
      <c r="E33" s="781"/>
      <c r="F33" s="781"/>
      <c r="G33" s="781"/>
      <c r="H33" s="781"/>
      <c r="I33" s="781"/>
      <c r="J33" s="781"/>
      <c r="K33" s="781"/>
      <c r="L33" s="781"/>
      <c r="M33" s="781"/>
      <c r="N33" s="781"/>
      <c r="O33" s="781"/>
      <c r="P33" s="782"/>
      <c r="Q33" s="783">
        <v>395</v>
      </c>
      <c r="R33" s="784"/>
      <c r="S33" s="784"/>
      <c r="T33" s="784"/>
      <c r="U33" s="784"/>
      <c r="V33" s="784">
        <v>380</v>
      </c>
      <c r="W33" s="784"/>
      <c r="X33" s="784"/>
      <c r="Y33" s="784"/>
      <c r="Z33" s="784"/>
      <c r="AA33" s="784">
        <v>15</v>
      </c>
      <c r="AB33" s="784"/>
      <c r="AC33" s="784"/>
      <c r="AD33" s="784"/>
      <c r="AE33" s="785"/>
      <c r="AF33" s="786">
        <v>406</v>
      </c>
      <c r="AG33" s="787"/>
      <c r="AH33" s="787"/>
      <c r="AI33" s="787"/>
      <c r="AJ33" s="788"/>
      <c r="AK33" s="834">
        <v>149</v>
      </c>
      <c r="AL33" s="830"/>
      <c r="AM33" s="830"/>
      <c r="AN33" s="830"/>
      <c r="AO33" s="830"/>
      <c r="AP33" s="830">
        <v>429</v>
      </c>
      <c r="AQ33" s="830"/>
      <c r="AR33" s="830"/>
      <c r="AS33" s="830"/>
      <c r="AT33" s="830"/>
      <c r="AU33" s="830">
        <v>337</v>
      </c>
      <c r="AV33" s="830"/>
      <c r="AW33" s="830"/>
      <c r="AX33" s="830"/>
      <c r="AY33" s="830"/>
      <c r="AZ33" s="831" t="s">
        <v>491</v>
      </c>
      <c r="BA33" s="831"/>
      <c r="BB33" s="831"/>
      <c r="BC33" s="831"/>
      <c r="BD33" s="831"/>
      <c r="BE33" s="832" t="s">
        <v>394</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395</v>
      </c>
      <c r="C34" s="781"/>
      <c r="D34" s="781"/>
      <c r="E34" s="781"/>
      <c r="F34" s="781"/>
      <c r="G34" s="781"/>
      <c r="H34" s="781"/>
      <c r="I34" s="781"/>
      <c r="J34" s="781"/>
      <c r="K34" s="781"/>
      <c r="L34" s="781"/>
      <c r="M34" s="781"/>
      <c r="N34" s="781"/>
      <c r="O34" s="781"/>
      <c r="P34" s="782"/>
      <c r="Q34" s="783">
        <v>70</v>
      </c>
      <c r="R34" s="784"/>
      <c r="S34" s="784"/>
      <c r="T34" s="784"/>
      <c r="U34" s="784"/>
      <c r="V34" s="784">
        <v>32</v>
      </c>
      <c r="W34" s="784"/>
      <c r="X34" s="784"/>
      <c r="Y34" s="784"/>
      <c r="Z34" s="784"/>
      <c r="AA34" s="784">
        <v>38</v>
      </c>
      <c r="AB34" s="784"/>
      <c r="AC34" s="784"/>
      <c r="AD34" s="784"/>
      <c r="AE34" s="785"/>
      <c r="AF34" s="786">
        <v>38</v>
      </c>
      <c r="AG34" s="787"/>
      <c r="AH34" s="787"/>
      <c r="AI34" s="787"/>
      <c r="AJ34" s="788"/>
      <c r="AK34" s="834" t="s">
        <v>552</v>
      </c>
      <c r="AL34" s="830"/>
      <c r="AM34" s="830"/>
      <c r="AN34" s="830"/>
      <c r="AO34" s="830"/>
      <c r="AP34" s="830" t="s">
        <v>491</v>
      </c>
      <c r="AQ34" s="830"/>
      <c r="AR34" s="830"/>
      <c r="AS34" s="830"/>
      <c r="AT34" s="830"/>
      <c r="AU34" s="830" t="s">
        <v>491</v>
      </c>
      <c r="AV34" s="830"/>
      <c r="AW34" s="830"/>
      <c r="AX34" s="830"/>
      <c r="AY34" s="830"/>
      <c r="AZ34" s="831" t="s">
        <v>491</v>
      </c>
      <c r="BA34" s="831"/>
      <c r="BB34" s="831"/>
      <c r="BC34" s="831"/>
      <c r="BD34" s="831"/>
      <c r="BE34" s="832" t="s">
        <v>396</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t="s">
        <v>397</v>
      </c>
      <c r="C35" s="781"/>
      <c r="D35" s="781"/>
      <c r="E35" s="781"/>
      <c r="F35" s="781"/>
      <c r="G35" s="781"/>
      <c r="H35" s="781"/>
      <c r="I35" s="781"/>
      <c r="J35" s="781"/>
      <c r="K35" s="781"/>
      <c r="L35" s="781"/>
      <c r="M35" s="781"/>
      <c r="N35" s="781"/>
      <c r="O35" s="781"/>
      <c r="P35" s="782"/>
      <c r="Q35" s="783">
        <v>483</v>
      </c>
      <c r="R35" s="784"/>
      <c r="S35" s="784"/>
      <c r="T35" s="784"/>
      <c r="U35" s="784"/>
      <c r="V35" s="784">
        <v>452</v>
      </c>
      <c r="W35" s="784"/>
      <c r="X35" s="784"/>
      <c r="Y35" s="784"/>
      <c r="Z35" s="784"/>
      <c r="AA35" s="784">
        <v>31</v>
      </c>
      <c r="AB35" s="784"/>
      <c r="AC35" s="784"/>
      <c r="AD35" s="784"/>
      <c r="AE35" s="785"/>
      <c r="AF35" s="786">
        <v>22</v>
      </c>
      <c r="AG35" s="787"/>
      <c r="AH35" s="787"/>
      <c r="AI35" s="787"/>
      <c r="AJ35" s="788"/>
      <c r="AK35" s="834">
        <v>421</v>
      </c>
      <c r="AL35" s="830"/>
      <c r="AM35" s="830"/>
      <c r="AN35" s="830"/>
      <c r="AO35" s="830"/>
      <c r="AP35" s="830">
        <v>1105</v>
      </c>
      <c r="AQ35" s="830"/>
      <c r="AR35" s="830"/>
      <c r="AS35" s="830"/>
      <c r="AT35" s="830"/>
      <c r="AU35" s="830">
        <v>1105</v>
      </c>
      <c r="AV35" s="830"/>
      <c r="AW35" s="830"/>
      <c r="AX35" s="830"/>
      <c r="AY35" s="830"/>
      <c r="AZ35" s="831" t="s">
        <v>491</v>
      </c>
      <c r="BA35" s="831"/>
      <c r="BB35" s="831"/>
      <c r="BC35" s="831"/>
      <c r="BD35" s="831"/>
      <c r="BE35" s="832" t="s">
        <v>396</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t="s">
        <v>398</v>
      </c>
      <c r="C36" s="781"/>
      <c r="D36" s="781"/>
      <c r="E36" s="781"/>
      <c r="F36" s="781"/>
      <c r="G36" s="781"/>
      <c r="H36" s="781"/>
      <c r="I36" s="781"/>
      <c r="J36" s="781"/>
      <c r="K36" s="781"/>
      <c r="L36" s="781"/>
      <c r="M36" s="781"/>
      <c r="N36" s="781"/>
      <c r="O36" s="781"/>
      <c r="P36" s="782"/>
      <c r="Q36" s="783">
        <v>92</v>
      </c>
      <c r="R36" s="784"/>
      <c r="S36" s="784"/>
      <c r="T36" s="784"/>
      <c r="U36" s="784"/>
      <c r="V36" s="784">
        <v>82</v>
      </c>
      <c r="W36" s="784"/>
      <c r="X36" s="784"/>
      <c r="Y36" s="784"/>
      <c r="Z36" s="784"/>
      <c r="AA36" s="784">
        <v>10</v>
      </c>
      <c r="AB36" s="784"/>
      <c r="AC36" s="784"/>
      <c r="AD36" s="784"/>
      <c r="AE36" s="785"/>
      <c r="AF36" s="786">
        <v>10</v>
      </c>
      <c r="AG36" s="787"/>
      <c r="AH36" s="787"/>
      <c r="AI36" s="787"/>
      <c r="AJ36" s="788"/>
      <c r="AK36" s="834">
        <v>83</v>
      </c>
      <c r="AL36" s="830"/>
      <c r="AM36" s="830"/>
      <c r="AN36" s="830"/>
      <c r="AO36" s="830"/>
      <c r="AP36" s="830">
        <v>250</v>
      </c>
      <c r="AQ36" s="830"/>
      <c r="AR36" s="830"/>
      <c r="AS36" s="830"/>
      <c r="AT36" s="830"/>
      <c r="AU36" s="830">
        <v>250</v>
      </c>
      <c r="AV36" s="830"/>
      <c r="AW36" s="830"/>
      <c r="AX36" s="830"/>
      <c r="AY36" s="830"/>
      <c r="AZ36" s="831" t="s">
        <v>491</v>
      </c>
      <c r="BA36" s="831"/>
      <c r="BB36" s="831"/>
      <c r="BC36" s="831"/>
      <c r="BD36" s="831"/>
      <c r="BE36" s="832" t="s">
        <v>396</v>
      </c>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t="s">
        <v>399</v>
      </c>
      <c r="C37" s="781"/>
      <c r="D37" s="781"/>
      <c r="E37" s="781"/>
      <c r="F37" s="781"/>
      <c r="G37" s="781"/>
      <c r="H37" s="781"/>
      <c r="I37" s="781"/>
      <c r="J37" s="781"/>
      <c r="K37" s="781"/>
      <c r="L37" s="781"/>
      <c r="M37" s="781"/>
      <c r="N37" s="781"/>
      <c r="O37" s="781"/>
      <c r="P37" s="782"/>
      <c r="Q37" s="783">
        <v>52</v>
      </c>
      <c r="R37" s="784"/>
      <c r="S37" s="784"/>
      <c r="T37" s="784"/>
      <c r="U37" s="784"/>
      <c r="V37" s="784">
        <v>44</v>
      </c>
      <c r="W37" s="784"/>
      <c r="X37" s="784"/>
      <c r="Y37" s="784"/>
      <c r="Z37" s="784"/>
      <c r="AA37" s="784">
        <v>8</v>
      </c>
      <c r="AB37" s="784"/>
      <c r="AC37" s="784"/>
      <c r="AD37" s="784"/>
      <c r="AE37" s="785"/>
      <c r="AF37" s="786">
        <v>8</v>
      </c>
      <c r="AG37" s="787"/>
      <c r="AH37" s="787"/>
      <c r="AI37" s="787"/>
      <c r="AJ37" s="788"/>
      <c r="AK37" s="834">
        <v>34</v>
      </c>
      <c r="AL37" s="830"/>
      <c r="AM37" s="830"/>
      <c r="AN37" s="830"/>
      <c r="AO37" s="830"/>
      <c r="AP37" s="830">
        <v>43</v>
      </c>
      <c r="AQ37" s="830"/>
      <c r="AR37" s="830"/>
      <c r="AS37" s="830"/>
      <c r="AT37" s="830"/>
      <c r="AU37" s="830">
        <v>40</v>
      </c>
      <c r="AV37" s="830"/>
      <c r="AW37" s="830"/>
      <c r="AX37" s="830"/>
      <c r="AY37" s="830"/>
      <c r="AZ37" s="831" t="s">
        <v>491</v>
      </c>
      <c r="BA37" s="831"/>
      <c r="BB37" s="831"/>
      <c r="BC37" s="831"/>
      <c r="BD37" s="831"/>
      <c r="BE37" s="832" t="s">
        <v>396</v>
      </c>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400</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376</v>
      </c>
      <c r="B63" s="789" t="s">
        <v>401</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512</v>
      </c>
      <c r="AG63" s="844"/>
      <c r="AH63" s="844"/>
      <c r="AI63" s="844"/>
      <c r="AJ63" s="845"/>
      <c r="AK63" s="846"/>
      <c r="AL63" s="841"/>
      <c r="AM63" s="841"/>
      <c r="AN63" s="841"/>
      <c r="AO63" s="841"/>
      <c r="AP63" s="844">
        <v>1827</v>
      </c>
      <c r="AQ63" s="844"/>
      <c r="AR63" s="844"/>
      <c r="AS63" s="844"/>
      <c r="AT63" s="844"/>
      <c r="AU63" s="844">
        <v>1733</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403</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404</v>
      </c>
      <c r="AV66" s="734"/>
      <c r="AW66" s="734"/>
      <c r="AX66" s="734"/>
      <c r="AY66" s="735"/>
      <c r="AZ66" s="733" t="s">
        <v>363</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554</v>
      </c>
      <c r="C68" s="870"/>
      <c r="D68" s="870"/>
      <c r="E68" s="870"/>
      <c r="F68" s="870"/>
      <c r="G68" s="870"/>
      <c r="H68" s="870"/>
      <c r="I68" s="870"/>
      <c r="J68" s="870"/>
      <c r="K68" s="870"/>
      <c r="L68" s="870"/>
      <c r="M68" s="870"/>
      <c r="N68" s="870"/>
      <c r="O68" s="870"/>
      <c r="P68" s="871"/>
      <c r="Q68" s="872">
        <v>4859</v>
      </c>
      <c r="R68" s="866"/>
      <c r="S68" s="866"/>
      <c r="T68" s="866"/>
      <c r="U68" s="866"/>
      <c r="V68" s="866">
        <v>4013</v>
      </c>
      <c r="W68" s="866"/>
      <c r="X68" s="866"/>
      <c r="Y68" s="866"/>
      <c r="Z68" s="866"/>
      <c r="AA68" s="866">
        <v>846</v>
      </c>
      <c r="AB68" s="866"/>
      <c r="AC68" s="866"/>
      <c r="AD68" s="866"/>
      <c r="AE68" s="866"/>
      <c r="AF68" s="866">
        <v>846</v>
      </c>
      <c r="AG68" s="866"/>
      <c r="AH68" s="866"/>
      <c r="AI68" s="866"/>
      <c r="AJ68" s="866"/>
      <c r="AK68" s="866" t="s">
        <v>570</v>
      </c>
      <c r="AL68" s="866"/>
      <c r="AM68" s="866"/>
      <c r="AN68" s="866"/>
      <c r="AO68" s="866"/>
      <c r="AP68" s="866" t="s">
        <v>491</v>
      </c>
      <c r="AQ68" s="866"/>
      <c r="AR68" s="866"/>
      <c r="AS68" s="866"/>
      <c r="AT68" s="866"/>
      <c r="AU68" s="866" t="s">
        <v>491</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555</v>
      </c>
      <c r="C69" s="874"/>
      <c r="D69" s="874"/>
      <c r="E69" s="874"/>
      <c r="F69" s="874"/>
      <c r="G69" s="874"/>
      <c r="H69" s="874"/>
      <c r="I69" s="874"/>
      <c r="J69" s="874"/>
      <c r="K69" s="874"/>
      <c r="L69" s="874"/>
      <c r="M69" s="874"/>
      <c r="N69" s="874"/>
      <c r="O69" s="874"/>
      <c r="P69" s="875"/>
      <c r="Q69" s="876">
        <v>540</v>
      </c>
      <c r="R69" s="830"/>
      <c r="S69" s="830"/>
      <c r="T69" s="830"/>
      <c r="U69" s="830"/>
      <c r="V69" s="830">
        <v>538</v>
      </c>
      <c r="W69" s="830"/>
      <c r="X69" s="830"/>
      <c r="Y69" s="830"/>
      <c r="Z69" s="830"/>
      <c r="AA69" s="830">
        <v>2</v>
      </c>
      <c r="AB69" s="830"/>
      <c r="AC69" s="830"/>
      <c r="AD69" s="830"/>
      <c r="AE69" s="830"/>
      <c r="AF69" s="830">
        <v>2</v>
      </c>
      <c r="AG69" s="830"/>
      <c r="AH69" s="830"/>
      <c r="AI69" s="830"/>
      <c r="AJ69" s="830"/>
      <c r="AK69" s="830" t="s">
        <v>491</v>
      </c>
      <c r="AL69" s="830"/>
      <c r="AM69" s="830"/>
      <c r="AN69" s="830"/>
      <c r="AO69" s="830"/>
      <c r="AP69" s="830" t="s">
        <v>491</v>
      </c>
      <c r="AQ69" s="830"/>
      <c r="AR69" s="830"/>
      <c r="AS69" s="830"/>
      <c r="AT69" s="830"/>
      <c r="AU69" s="830" t="s">
        <v>491</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556</v>
      </c>
      <c r="C70" s="874"/>
      <c r="D70" s="874"/>
      <c r="E70" s="874"/>
      <c r="F70" s="874"/>
      <c r="G70" s="874"/>
      <c r="H70" s="874"/>
      <c r="I70" s="874"/>
      <c r="J70" s="874"/>
      <c r="K70" s="874"/>
      <c r="L70" s="874"/>
      <c r="M70" s="874"/>
      <c r="N70" s="874"/>
      <c r="O70" s="874"/>
      <c r="P70" s="875"/>
      <c r="Q70" s="876">
        <v>19</v>
      </c>
      <c r="R70" s="830"/>
      <c r="S70" s="830"/>
      <c r="T70" s="830"/>
      <c r="U70" s="830"/>
      <c r="V70" s="830">
        <v>14</v>
      </c>
      <c r="W70" s="830"/>
      <c r="X70" s="830"/>
      <c r="Y70" s="830"/>
      <c r="Z70" s="830"/>
      <c r="AA70" s="830">
        <v>4</v>
      </c>
      <c r="AB70" s="830"/>
      <c r="AC70" s="830"/>
      <c r="AD70" s="830"/>
      <c r="AE70" s="830"/>
      <c r="AF70" s="830">
        <v>4</v>
      </c>
      <c r="AG70" s="830"/>
      <c r="AH70" s="830"/>
      <c r="AI70" s="830"/>
      <c r="AJ70" s="830"/>
      <c r="AK70" s="830" t="s">
        <v>491</v>
      </c>
      <c r="AL70" s="830"/>
      <c r="AM70" s="830"/>
      <c r="AN70" s="830"/>
      <c r="AO70" s="830"/>
      <c r="AP70" s="830" t="s">
        <v>491</v>
      </c>
      <c r="AQ70" s="830"/>
      <c r="AR70" s="830"/>
      <c r="AS70" s="830"/>
      <c r="AT70" s="830"/>
      <c r="AU70" s="830" t="s">
        <v>491</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575</v>
      </c>
      <c r="C71" s="874"/>
      <c r="D71" s="874"/>
      <c r="E71" s="874"/>
      <c r="F71" s="874"/>
      <c r="G71" s="874"/>
      <c r="H71" s="874"/>
      <c r="I71" s="874"/>
      <c r="J71" s="874"/>
      <c r="K71" s="874"/>
      <c r="L71" s="874"/>
      <c r="M71" s="874"/>
      <c r="N71" s="874"/>
      <c r="O71" s="874"/>
      <c r="P71" s="875"/>
      <c r="Q71" s="876">
        <v>33</v>
      </c>
      <c r="R71" s="830"/>
      <c r="S71" s="830"/>
      <c r="T71" s="830"/>
      <c r="U71" s="830"/>
      <c r="V71" s="830">
        <v>31</v>
      </c>
      <c r="W71" s="830"/>
      <c r="X71" s="830"/>
      <c r="Y71" s="830"/>
      <c r="Z71" s="830"/>
      <c r="AA71" s="830">
        <v>2</v>
      </c>
      <c r="AB71" s="830"/>
      <c r="AC71" s="830"/>
      <c r="AD71" s="830"/>
      <c r="AE71" s="830"/>
      <c r="AF71" s="830">
        <v>2</v>
      </c>
      <c r="AG71" s="830"/>
      <c r="AH71" s="830"/>
      <c r="AI71" s="830"/>
      <c r="AJ71" s="830"/>
      <c r="AK71" s="830">
        <v>5</v>
      </c>
      <c r="AL71" s="830"/>
      <c r="AM71" s="830"/>
      <c r="AN71" s="830"/>
      <c r="AO71" s="830"/>
      <c r="AP71" s="830" t="s">
        <v>491</v>
      </c>
      <c r="AQ71" s="830"/>
      <c r="AR71" s="830"/>
      <c r="AS71" s="830"/>
      <c r="AT71" s="830"/>
      <c r="AU71" s="830" t="s">
        <v>491</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557</v>
      </c>
      <c r="C72" s="874"/>
      <c r="D72" s="874"/>
      <c r="E72" s="874"/>
      <c r="F72" s="874"/>
      <c r="G72" s="874"/>
      <c r="H72" s="874"/>
      <c r="I72" s="874"/>
      <c r="J72" s="874"/>
      <c r="K72" s="874"/>
      <c r="L72" s="874"/>
      <c r="M72" s="874"/>
      <c r="N72" s="874"/>
      <c r="O72" s="874"/>
      <c r="P72" s="875"/>
      <c r="Q72" s="876">
        <v>1</v>
      </c>
      <c r="R72" s="830"/>
      <c r="S72" s="830"/>
      <c r="T72" s="830"/>
      <c r="U72" s="830"/>
      <c r="V72" s="830">
        <v>0</v>
      </c>
      <c r="W72" s="830"/>
      <c r="X72" s="830"/>
      <c r="Y72" s="830"/>
      <c r="Z72" s="830"/>
      <c r="AA72" s="830">
        <v>0</v>
      </c>
      <c r="AB72" s="830"/>
      <c r="AC72" s="830"/>
      <c r="AD72" s="830"/>
      <c r="AE72" s="830"/>
      <c r="AF72" s="830">
        <v>0</v>
      </c>
      <c r="AG72" s="830"/>
      <c r="AH72" s="830"/>
      <c r="AI72" s="830"/>
      <c r="AJ72" s="830"/>
      <c r="AK72" s="830" t="s">
        <v>491</v>
      </c>
      <c r="AL72" s="830"/>
      <c r="AM72" s="830"/>
      <c r="AN72" s="830"/>
      <c r="AO72" s="830"/>
      <c r="AP72" s="830" t="s">
        <v>491</v>
      </c>
      <c r="AQ72" s="830"/>
      <c r="AR72" s="830"/>
      <c r="AS72" s="830"/>
      <c r="AT72" s="830"/>
      <c r="AU72" s="830" t="s">
        <v>491</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558</v>
      </c>
      <c r="C73" s="874"/>
      <c r="D73" s="874"/>
      <c r="E73" s="874"/>
      <c r="F73" s="874"/>
      <c r="G73" s="874"/>
      <c r="H73" s="874"/>
      <c r="I73" s="874"/>
      <c r="J73" s="874"/>
      <c r="K73" s="874"/>
      <c r="L73" s="874"/>
      <c r="M73" s="874"/>
      <c r="N73" s="874"/>
      <c r="O73" s="874"/>
      <c r="P73" s="875"/>
      <c r="Q73" s="876">
        <v>95</v>
      </c>
      <c r="R73" s="830"/>
      <c r="S73" s="830"/>
      <c r="T73" s="830"/>
      <c r="U73" s="830"/>
      <c r="V73" s="830">
        <v>95</v>
      </c>
      <c r="W73" s="830"/>
      <c r="X73" s="830"/>
      <c r="Y73" s="830"/>
      <c r="Z73" s="830"/>
      <c r="AA73" s="830">
        <v>0</v>
      </c>
      <c r="AB73" s="830"/>
      <c r="AC73" s="830"/>
      <c r="AD73" s="830"/>
      <c r="AE73" s="830"/>
      <c r="AF73" s="830">
        <v>0</v>
      </c>
      <c r="AG73" s="830"/>
      <c r="AH73" s="830"/>
      <c r="AI73" s="830"/>
      <c r="AJ73" s="830"/>
      <c r="AK73" s="830">
        <v>53</v>
      </c>
      <c r="AL73" s="830"/>
      <c r="AM73" s="830"/>
      <c r="AN73" s="830"/>
      <c r="AO73" s="830"/>
      <c r="AP73" s="830" t="s">
        <v>491</v>
      </c>
      <c r="AQ73" s="830"/>
      <c r="AR73" s="830"/>
      <c r="AS73" s="830"/>
      <c r="AT73" s="830"/>
      <c r="AU73" s="830" t="s">
        <v>491</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559</v>
      </c>
      <c r="C74" s="874"/>
      <c r="D74" s="874"/>
      <c r="E74" s="874"/>
      <c r="F74" s="874"/>
      <c r="G74" s="874"/>
      <c r="H74" s="874"/>
      <c r="I74" s="874"/>
      <c r="J74" s="874"/>
      <c r="K74" s="874"/>
      <c r="L74" s="874"/>
      <c r="M74" s="874"/>
      <c r="N74" s="874"/>
      <c r="O74" s="874"/>
      <c r="P74" s="875"/>
      <c r="Q74" s="876">
        <v>24</v>
      </c>
      <c r="R74" s="830"/>
      <c r="S74" s="830"/>
      <c r="T74" s="830"/>
      <c r="U74" s="830"/>
      <c r="V74" s="830">
        <v>23</v>
      </c>
      <c r="W74" s="830"/>
      <c r="X74" s="830"/>
      <c r="Y74" s="830"/>
      <c r="Z74" s="830"/>
      <c r="AA74" s="830">
        <v>1</v>
      </c>
      <c r="AB74" s="830"/>
      <c r="AC74" s="830"/>
      <c r="AD74" s="830"/>
      <c r="AE74" s="830"/>
      <c r="AF74" s="830">
        <v>1</v>
      </c>
      <c r="AG74" s="830"/>
      <c r="AH74" s="830"/>
      <c r="AI74" s="830"/>
      <c r="AJ74" s="830"/>
      <c r="AK74" s="830" t="s">
        <v>491</v>
      </c>
      <c r="AL74" s="830"/>
      <c r="AM74" s="830"/>
      <c r="AN74" s="830"/>
      <c r="AO74" s="830"/>
      <c r="AP74" s="830" t="s">
        <v>491</v>
      </c>
      <c r="AQ74" s="830"/>
      <c r="AR74" s="830"/>
      <c r="AS74" s="830"/>
      <c r="AT74" s="830"/>
      <c r="AU74" s="830" t="s">
        <v>491</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560</v>
      </c>
      <c r="C75" s="874"/>
      <c r="D75" s="874"/>
      <c r="E75" s="874"/>
      <c r="F75" s="874"/>
      <c r="G75" s="874"/>
      <c r="H75" s="874"/>
      <c r="I75" s="874"/>
      <c r="J75" s="874"/>
      <c r="K75" s="874"/>
      <c r="L75" s="874"/>
      <c r="M75" s="874"/>
      <c r="N75" s="874"/>
      <c r="O75" s="874"/>
      <c r="P75" s="875"/>
      <c r="Q75" s="877">
        <v>1045</v>
      </c>
      <c r="R75" s="878"/>
      <c r="S75" s="878"/>
      <c r="T75" s="878"/>
      <c r="U75" s="834"/>
      <c r="V75" s="879">
        <v>1016</v>
      </c>
      <c r="W75" s="878"/>
      <c r="X75" s="878"/>
      <c r="Y75" s="878"/>
      <c r="Z75" s="834"/>
      <c r="AA75" s="879">
        <v>31</v>
      </c>
      <c r="AB75" s="878"/>
      <c r="AC75" s="878"/>
      <c r="AD75" s="878"/>
      <c r="AE75" s="834"/>
      <c r="AF75" s="879">
        <v>31</v>
      </c>
      <c r="AG75" s="878"/>
      <c r="AH75" s="878"/>
      <c r="AI75" s="878"/>
      <c r="AJ75" s="834"/>
      <c r="AK75" s="879" t="s">
        <v>491</v>
      </c>
      <c r="AL75" s="878"/>
      <c r="AM75" s="878"/>
      <c r="AN75" s="878"/>
      <c r="AO75" s="834"/>
      <c r="AP75" s="879" t="s">
        <v>491</v>
      </c>
      <c r="AQ75" s="878"/>
      <c r="AR75" s="878"/>
      <c r="AS75" s="878"/>
      <c r="AT75" s="834"/>
      <c r="AU75" s="879" t="s">
        <v>491</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577</v>
      </c>
      <c r="C76" s="874"/>
      <c r="D76" s="874"/>
      <c r="E76" s="874"/>
      <c r="F76" s="874"/>
      <c r="G76" s="874"/>
      <c r="H76" s="874"/>
      <c r="I76" s="874"/>
      <c r="J76" s="874"/>
      <c r="K76" s="874"/>
      <c r="L76" s="874"/>
      <c r="M76" s="874"/>
      <c r="N76" s="874"/>
      <c r="O76" s="874"/>
      <c r="P76" s="875"/>
      <c r="Q76" s="877">
        <v>105</v>
      </c>
      <c r="R76" s="878"/>
      <c r="S76" s="878"/>
      <c r="T76" s="878"/>
      <c r="U76" s="834"/>
      <c r="V76" s="879">
        <v>91</v>
      </c>
      <c r="W76" s="878"/>
      <c r="X76" s="878"/>
      <c r="Y76" s="878"/>
      <c r="Z76" s="834"/>
      <c r="AA76" s="879">
        <v>13</v>
      </c>
      <c r="AB76" s="878"/>
      <c r="AC76" s="878"/>
      <c r="AD76" s="878"/>
      <c r="AE76" s="834"/>
      <c r="AF76" s="879">
        <v>13</v>
      </c>
      <c r="AG76" s="878"/>
      <c r="AH76" s="878"/>
      <c r="AI76" s="878"/>
      <c r="AJ76" s="834"/>
      <c r="AK76" s="879" t="s">
        <v>491</v>
      </c>
      <c r="AL76" s="878"/>
      <c r="AM76" s="878"/>
      <c r="AN76" s="878"/>
      <c r="AO76" s="834"/>
      <c r="AP76" s="879" t="s">
        <v>491</v>
      </c>
      <c r="AQ76" s="878"/>
      <c r="AR76" s="878"/>
      <c r="AS76" s="878"/>
      <c r="AT76" s="834"/>
      <c r="AU76" s="879" t="s">
        <v>491</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t="s">
        <v>561</v>
      </c>
      <c r="C77" s="874"/>
      <c r="D77" s="874"/>
      <c r="E77" s="874"/>
      <c r="F77" s="874"/>
      <c r="G77" s="874"/>
      <c r="H77" s="874"/>
      <c r="I77" s="874"/>
      <c r="J77" s="874"/>
      <c r="K77" s="874"/>
      <c r="L77" s="874"/>
      <c r="M77" s="874"/>
      <c r="N77" s="874"/>
      <c r="O77" s="874"/>
      <c r="P77" s="875"/>
      <c r="Q77" s="877">
        <v>186</v>
      </c>
      <c r="R77" s="878"/>
      <c r="S77" s="878"/>
      <c r="T77" s="878"/>
      <c r="U77" s="834"/>
      <c r="V77" s="879">
        <v>174</v>
      </c>
      <c r="W77" s="878"/>
      <c r="X77" s="878"/>
      <c r="Y77" s="878"/>
      <c r="Z77" s="834"/>
      <c r="AA77" s="879">
        <v>11</v>
      </c>
      <c r="AB77" s="878"/>
      <c r="AC77" s="878"/>
      <c r="AD77" s="878"/>
      <c r="AE77" s="834"/>
      <c r="AF77" s="879">
        <v>11</v>
      </c>
      <c r="AG77" s="878"/>
      <c r="AH77" s="878"/>
      <c r="AI77" s="878"/>
      <c r="AJ77" s="834"/>
      <c r="AK77" s="879" t="s">
        <v>491</v>
      </c>
      <c r="AL77" s="878"/>
      <c r="AM77" s="878"/>
      <c r="AN77" s="878"/>
      <c r="AO77" s="834"/>
      <c r="AP77" s="879" t="s">
        <v>491</v>
      </c>
      <c r="AQ77" s="878"/>
      <c r="AR77" s="878"/>
      <c r="AS77" s="878"/>
      <c r="AT77" s="834"/>
      <c r="AU77" s="879" t="s">
        <v>491</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t="s">
        <v>562</v>
      </c>
      <c r="C78" s="874"/>
      <c r="D78" s="874"/>
      <c r="E78" s="874"/>
      <c r="F78" s="874"/>
      <c r="G78" s="874"/>
      <c r="H78" s="874"/>
      <c r="I78" s="874"/>
      <c r="J78" s="874"/>
      <c r="K78" s="874"/>
      <c r="L78" s="874"/>
      <c r="M78" s="874"/>
      <c r="N78" s="874"/>
      <c r="O78" s="874"/>
      <c r="P78" s="875"/>
      <c r="Q78" s="876">
        <v>633</v>
      </c>
      <c r="R78" s="830"/>
      <c r="S78" s="830"/>
      <c r="T78" s="830"/>
      <c r="U78" s="830"/>
      <c r="V78" s="830">
        <v>611</v>
      </c>
      <c r="W78" s="830"/>
      <c r="X78" s="830"/>
      <c r="Y78" s="830"/>
      <c r="Z78" s="830"/>
      <c r="AA78" s="830">
        <v>22</v>
      </c>
      <c r="AB78" s="830"/>
      <c r="AC78" s="830"/>
      <c r="AD78" s="830"/>
      <c r="AE78" s="830"/>
      <c r="AF78" s="830">
        <v>22</v>
      </c>
      <c r="AG78" s="830"/>
      <c r="AH78" s="830"/>
      <c r="AI78" s="830"/>
      <c r="AJ78" s="830"/>
      <c r="AK78" s="830" t="s">
        <v>491</v>
      </c>
      <c r="AL78" s="830"/>
      <c r="AM78" s="830"/>
      <c r="AN78" s="830"/>
      <c r="AO78" s="830"/>
      <c r="AP78" s="830">
        <v>85</v>
      </c>
      <c r="AQ78" s="830"/>
      <c r="AR78" s="830"/>
      <c r="AS78" s="830"/>
      <c r="AT78" s="830"/>
      <c r="AU78" s="830">
        <v>18</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t="s">
        <v>563</v>
      </c>
      <c r="C79" s="874"/>
      <c r="D79" s="874"/>
      <c r="E79" s="874"/>
      <c r="F79" s="874"/>
      <c r="G79" s="874"/>
      <c r="H79" s="874"/>
      <c r="I79" s="874"/>
      <c r="J79" s="874"/>
      <c r="K79" s="874"/>
      <c r="L79" s="874"/>
      <c r="M79" s="874"/>
      <c r="N79" s="874"/>
      <c r="O79" s="874"/>
      <c r="P79" s="875"/>
      <c r="Q79" s="876">
        <v>5</v>
      </c>
      <c r="R79" s="830"/>
      <c r="S79" s="830"/>
      <c r="T79" s="830"/>
      <c r="U79" s="830"/>
      <c r="V79" s="830">
        <v>5</v>
      </c>
      <c r="W79" s="830"/>
      <c r="X79" s="830"/>
      <c r="Y79" s="830"/>
      <c r="Z79" s="830"/>
      <c r="AA79" s="830">
        <v>0</v>
      </c>
      <c r="AB79" s="830"/>
      <c r="AC79" s="830"/>
      <c r="AD79" s="830"/>
      <c r="AE79" s="830"/>
      <c r="AF79" s="830">
        <v>0</v>
      </c>
      <c r="AG79" s="830"/>
      <c r="AH79" s="830"/>
      <c r="AI79" s="830"/>
      <c r="AJ79" s="830"/>
      <c r="AK79" s="830" t="s">
        <v>491</v>
      </c>
      <c r="AL79" s="830"/>
      <c r="AM79" s="830"/>
      <c r="AN79" s="830"/>
      <c r="AO79" s="830"/>
      <c r="AP79" s="830" t="s">
        <v>491</v>
      </c>
      <c r="AQ79" s="830"/>
      <c r="AR79" s="830"/>
      <c r="AS79" s="830"/>
      <c r="AT79" s="830"/>
      <c r="AU79" s="830" t="s">
        <v>491</v>
      </c>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t="s">
        <v>564</v>
      </c>
      <c r="C80" s="874"/>
      <c r="D80" s="874"/>
      <c r="E80" s="874"/>
      <c r="F80" s="874"/>
      <c r="G80" s="874"/>
      <c r="H80" s="874"/>
      <c r="I80" s="874"/>
      <c r="J80" s="874"/>
      <c r="K80" s="874"/>
      <c r="L80" s="874"/>
      <c r="M80" s="874"/>
      <c r="N80" s="874"/>
      <c r="O80" s="874"/>
      <c r="P80" s="875"/>
      <c r="Q80" s="876">
        <v>1</v>
      </c>
      <c r="R80" s="830"/>
      <c r="S80" s="830"/>
      <c r="T80" s="830"/>
      <c r="U80" s="830"/>
      <c r="V80" s="830">
        <v>0</v>
      </c>
      <c r="W80" s="830"/>
      <c r="X80" s="830"/>
      <c r="Y80" s="830"/>
      <c r="Z80" s="830"/>
      <c r="AA80" s="830">
        <v>1</v>
      </c>
      <c r="AB80" s="830"/>
      <c r="AC80" s="830"/>
      <c r="AD80" s="830"/>
      <c r="AE80" s="830"/>
      <c r="AF80" s="830">
        <v>1</v>
      </c>
      <c r="AG80" s="830"/>
      <c r="AH80" s="830"/>
      <c r="AI80" s="830"/>
      <c r="AJ80" s="830"/>
      <c r="AK80" s="830" t="s">
        <v>491</v>
      </c>
      <c r="AL80" s="830"/>
      <c r="AM80" s="830"/>
      <c r="AN80" s="830"/>
      <c r="AO80" s="830"/>
      <c r="AP80" s="830" t="s">
        <v>491</v>
      </c>
      <c r="AQ80" s="830"/>
      <c r="AR80" s="830"/>
      <c r="AS80" s="830"/>
      <c r="AT80" s="830"/>
      <c r="AU80" s="830" t="s">
        <v>491</v>
      </c>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t="s">
        <v>565</v>
      </c>
      <c r="C81" s="874"/>
      <c r="D81" s="874"/>
      <c r="E81" s="874"/>
      <c r="F81" s="874"/>
      <c r="G81" s="874"/>
      <c r="H81" s="874"/>
      <c r="I81" s="874"/>
      <c r="J81" s="874"/>
      <c r="K81" s="874"/>
      <c r="L81" s="874"/>
      <c r="M81" s="874"/>
      <c r="N81" s="874"/>
      <c r="O81" s="874"/>
      <c r="P81" s="875"/>
      <c r="Q81" s="876">
        <v>72</v>
      </c>
      <c r="R81" s="830"/>
      <c r="S81" s="830"/>
      <c r="T81" s="830"/>
      <c r="U81" s="830"/>
      <c r="V81" s="830">
        <v>59</v>
      </c>
      <c r="W81" s="830"/>
      <c r="X81" s="830"/>
      <c r="Y81" s="830"/>
      <c r="Z81" s="830"/>
      <c r="AA81" s="830">
        <v>13</v>
      </c>
      <c r="AB81" s="830"/>
      <c r="AC81" s="830"/>
      <c r="AD81" s="830"/>
      <c r="AE81" s="830"/>
      <c r="AF81" s="830">
        <v>13</v>
      </c>
      <c r="AG81" s="830"/>
      <c r="AH81" s="830"/>
      <c r="AI81" s="830"/>
      <c r="AJ81" s="830"/>
      <c r="AK81" s="830" t="s">
        <v>491</v>
      </c>
      <c r="AL81" s="830"/>
      <c r="AM81" s="830"/>
      <c r="AN81" s="830"/>
      <c r="AO81" s="830"/>
      <c r="AP81" s="830" t="s">
        <v>491</v>
      </c>
      <c r="AQ81" s="830"/>
      <c r="AR81" s="830"/>
      <c r="AS81" s="830"/>
      <c r="AT81" s="830"/>
      <c r="AU81" s="830" t="s">
        <v>491</v>
      </c>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t="s">
        <v>566</v>
      </c>
      <c r="C82" s="874"/>
      <c r="D82" s="874"/>
      <c r="E82" s="874"/>
      <c r="F82" s="874"/>
      <c r="G82" s="874"/>
      <c r="H82" s="874"/>
      <c r="I82" s="874"/>
      <c r="J82" s="874"/>
      <c r="K82" s="874"/>
      <c r="L82" s="874"/>
      <c r="M82" s="874"/>
      <c r="N82" s="874"/>
      <c r="O82" s="874"/>
      <c r="P82" s="875"/>
      <c r="Q82" s="876">
        <v>152</v>
      </c>
      <c r="R82" s="830"/>
      <c r="S82" s="830"/>
      <c r="T82" s="830"/>
      <c r="U82" s="830"/>
      <c r="V82" s="830">
        <v>97</v>
      </c>
      <c r="W82" s="830"/>
      <c r="X82" s="830"/>
      <c r="Y82" s="830"/>
      <c r="Z82" s="830"/>
      <c r="AA82" s="830">
        <v>55</v>
      </c>
      <c r="AB82" s="830"/>
      <c r="AC82" s="830"/>
      <c r="AD82" s="830"/>
      <c r="AE82" s="830"/>
      <c r="AF82" s="830">
        <v>55</v>
      </c>
      <c r="AG82" s="830"/>
      <c r="AH82" s="830"/>
      <c r="AI82" s="830"/>
      <c r="AJ82" s="830"/>
      <c r="AK82" s="830" t="s">
        <v>491</v>
      </c>
      <c r="AL82" s="830"/>
      <c r="AM82" s="830"/>
      <c r="AN82" s="830"/>
      <c r="AO82" s="830"/>
      <c r="AP82" s="830" t="s">
        <v>491</v>
      </c>
      <c r="AQ82" s="830"/>
      <c r="AR82" s="830"/>
      <c r="AS82" s="830"/>
      <c r="AT82" s="830"/>
      <c r="AU82" s="830" t="s">
        <v>491</v>
      </c>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t="s">
        <v>567</v>
      </c>
      <c r="C83" s="874"/>
      <c r="D83" s="874"/>
      <c r="E83" s="874"/>
      <c r="F83" s="874"/>
      <c r="G83" s="874"/>
      <c r="H83" s="874"/>
      <c r="I83" s="874"/>
      <c r="J83" s="874"/>
      <c r="K83" s="874"/>
      <c r="L83" s="874"/>
      <c r="M83" s="874"/>
      <c r="N83" s="874"/>
      <c r="O83" s="874"/>
      <c r="P83" s="875"/>
      <c r="Q83" s="876">
        <v>88</v>
      </c>
      <c r="R83" s="830"/>
      <c r="S83" s="830"/>
      <c r="T83" s="830"/>
      <c r="U83" s="830"/>
      <c r="V83" s="830">
        <v>69</v>
      </c>
      <c r="W83" s="830"/>
      <c r="X83" s="830"/>
      <c r="Y83" s="830"/>
      <c r="Z83" s="830"/>
      <c r="AA83" s="830">
        <v>19</v>
      </c>
      <c r="AB83" s="830"/>
      <c r="AC83" s="830"/>
      <c r="AD83" s="830"/>
      <c r="AE83" s="830"/>
      <c r="AF83" s="830">
        <v>19</v>
      </c>
      <c r="AG83" s="830"/>
      <c r="AH83" s="830"/>
      <c r="AI83" s="830"/>
      <c r="AJ83" s="830"/>
      <c r="AK83" s="830" t="s">
        <v>491</v>
      </c>
      <c r="AL83" s="830"/>
      <c r="AM83" s="830"/>
      <c r="AN83" s="830"/>
      <c r="AO83" s="830"/>
      <c r="AP83" s="830" t="s">
        <v>491</v>
      </c>
      <c r="AQ83" s="830"/>
      <c r="AR83" s="830"/>
      <c r="AS83" s="830"/>
      <c r="AT83" s="830"/>
      <c r="AU83" s="830" t="s">
        <v>491</v>
      </c>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t="s">
        <v>568</v>
      </c>
      <c r="C84" s="874"/>
      <c r="D84" s="874"/>
      <c r="E84" s="874"/>
      <c r="F84" s="874"/>
      <c r="G84" s="874"/>
      <c r="H84" s="874"/>
      <c r="I84" s="874"/>
      <c r="J84" s="874"/>
      <c r="K84" s="874"/>
      <c r="L84" s="874"/>
      <c r="M84" s="874"/>
      <c r="N84" s="874"/>
      <c r="O84" s="874"/>
      <c r="P84" s="875"/>
      <c r="Q84" s="876">
        <v>230159</v>
      </c>
      <c r="R84" s="830"/>
      <c r="S84" s="830"/>
      <c r="T84" s="830"/>
      <c r="U84" s="830"/>
      <c r="V84" s="830">
        <v>223900</v>
      </c>
      <c r="W84" s="830"/>
      <c r="X84" s="830"/>
      <c r="Y84" s="830"/>
      <c r="Z84" s="830"/>
      <c r="AA84" s="830">
        <v>6259</v>
      </c>
      <c r="AB84" s="830"/>
      <c r="AC84" s="830"/>
      <c r="AD84" s="830"/>
      <c r="AE84" s="830"/>
      <c r="AF84" s="830">
        <v>6259</v>
      </c>
      <c r="AG84" s="830"/>
      <c r="AH84" s="830"/>
      <c r="AI84" s="830"/>
      <c r="AJ84" s="830"/>
      <c r="AK84" s="830" t="s">
        <v>491</v>
      </c>
      <c r="AL84" s="830"/>
      <c r="AM84" s="830"/>
      <c r="AN84" s="830"/>
      <c r="AO84" s="830"/>
      <c r="AP84" s="830" t="s">
        <v>491</v>
      </c>
      <c r="AQ84" s="830"/>
      <c r="AR84" s="830"/>
      <c r="AS84" s="830"/>
      <c r="AT84" s="830"/>
      <c r="AU84" s="830" t="s">
        <v>491</v>
      </c>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t="s">
        <v>569</v>
      </c>
      <c r="C85" s="874"/>
      <c r="D85" s="874"/>
      <c r="E85" s="874"/>
      <c r="F85" s="874"/>
      <c r="G85" s="874"/>
      <c r="H85" s="874"/>
      <c r="I85" s="874"/>
      <c r="J85" s="874"/>
      <c r="K85" s="874"/>
      <c r="L85" s="874"/>
      <c r="M85" s="874"/>
      <c r="N85" s="874"/>
      <c r="O85" s="874"/>
      <c r="P85" s="875"/>
      <c r="Q85" s="876">
        <v>1067</v>
      </c>
      <c r="R85" s="830"/>
      <c r="S85" s="830"/>
      <c r="T85" s="830"/>
      <c r="U85" s="830"/>
      <c r="V85" s="830">
        <v>916</v>
      </c>
      <c r="W85" s="830"/>
      <c r="X85" s="830"/>
      <c r="Y85" s="830"/>
      <c r="Z85" s="830"/>
      <c r="AA85" s="830">
        <v>150</v>
      </c>
      <c r="AB85" s="830"/>
      <c r="AC85" s="830"/>
      <c r="AD85" s="830"/>
      <c r="AE85" s="830"/>
      <c r="AF85" s="830">
        <v>1811</v>
      </c>
      <c r="AG85" s="830"/>
      <c r="AH85" s="830"/>
      <c r="AI85" s="830"/>
      <c r="AJ85" s="830"/>
      <c r="AK85" s="830">
        <v>136</v>
      </c>
      <c r="AL85" s="830"/>
      <c r="AM85" s="830"/>
      <c r="AN85" s="830"/>
      <c r="AO85" s="830"/>
      <c r="AP85" s="830">
        <v>1034</v>
      </c>
      <c r="AQ85" s="830"/>
      <c r="AR85" s="830"/>
      <c r="AS85" s="830"/>
      <c r="AT85" s="830"/>
      <c r="AU85" s="830">
        <v>143</v>
      </c>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376</v>
      </c>
      <c r="B88" s="789" t="s">
        <v>405</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9090</v>
      </c>
      <c r="AG88" s="844"/>
      <c r="AH88" s="844"/>
      <c r="AI88" s="844"/>
      <c r="AJ88" s="844"/>
      <c r="AK88" s="841"/>
      <c r="AL88" s="841"/>
      <c r="AM88" s="841"/>
      <c r="AN88" s="841"/>
      <c r="AO88" s="841"/>
      <c r="AP88" s="844">
        <v>1119</v>
      </c>
      <c r="AQ88" s="844"/>
      <c r="AR88" s="844"/>
      <c r="AS88" s="844"/>
      <c r="AT88" s="844"/>
      <c r="AU88" s="844">
        <v>161</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406</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v>4</v>
      </c>
      <c r="CX102" s="852"/>
      <c r="CY102" s="852"/>
      <c r="CZ102" s="852"/>
      <c r="DA102" s="891"/>
      <c r="DB102" s="890" t="s">
        <v>491</v>
      </c>
      <c r="DC102" s="852"/>
      <c r="DD102" s="852"/>
      <c r="DE102" s="852"/>
      <c r="DF102" s="891"/>
      <c r="DG102" s="890" t="s">
        <v>491</v>
      </c>
      <c r="DH102" s="852"/>
      <c r="DI102" s="852"/>
      <c r="DJ102" s="852"/>
      <c r="DK102" s="891"/>
      <c r="DL102" s="890" t="s">
        <v>491</v>
      </c>
      <c r="DM102" s="852"/>
      <c r="DN102" s="852"/>
      <c r="DO102" s="852"/>
      <c r="DP102" s="891"/>
      <c r="DQ102" s="890" t="s">
        <v>491</v>
      </c>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411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413</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414</v>
      </c>
      <c r="AB109" s="893"/>
      <c r="AC109" s="893"/>
      <c r="AD109" s="893"/>
      <c r="AE109" s="894"/>
      <c r="AF109" s="892" t="s">
        <v>415</v>
      </c>
      <c r="AG109" s="893"/>
      <c r="AH109" s="893"/>
      <c r="AI109" s="893"/>
      <c r="AJ109" s="894"/>
      <c r="AK109" s="892" t="s">
        <v>294</v>
      </c>
      <c r="AL109" s="893"/>
      <c r="AM109" s="893"/>
      <c r="AN109" s="893"/>
      <c r="AO109" s="894"/>
      <c r="AP109" s="892" t="s">
        <v>416</v>
      </c>
      <c r="AQ109" s="893"/>
      <c r="AR109" s="893"/>
      <c r="AS109" s="893"/>
      <c r="AT109" s="895"/>
      <c r="AU109" s="912" t="s">
        <v>413</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414</v>
      </c>
      <c r="BR109" s="893"/>
      <c r="BS109" s="893"/>
      <c r="BT109" s="893"/>
      <c r="BU109" s="894"/>
      <c r="BV109" s="892" t="s">
        <v>415</v>
      </c>
      <c r="BW109" s="893"/>
      <c r="BX109" s="893"/>
      <c r="BY109" s="893"/>
      <c r="BZ109" s="894"/>
      <c r="CA109" s="892" t="s">
        <v>294</v>
      </c>
      <c r="CB109" s="893"/>
      <c r="CC109" s="893"/>
      <c r="CD109" s="893"/>
      <c r="CE109" s="894"/>
      <c r="CF109" s="913" t="s">
        <v>416</v>
      </c>
      <c r="CG109" s="913"/>
      <c r="CH109" s="913"/>
      <c r="CI109" s="913"/>
      <c r="CJ109" s="913"/>
      <c r="CK109" s="892" t="s">
        <v>417</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414</v>
      </c>
      <c r="DH109" s="893"/>
      <c r="DI109" s="893"/>
      <c r="DJ109" s="893"/>
      <c r="DK109" s="894"/>
      <c r="DL109" s="892" t="s">
        <v>415</v>
      </c>
      <c r="DM109" s="893"/>
      <c r="DN109" s="893"/>
      <c r="DO109" s="893"/>
      <c r="DP109" s="894"/>
      <c r="DQ109" s="892" t="s">
        <v>294</v>
      </c>
      <c r="DR109" s="893"/>
      <c r="DS109" s="893"/>
      <c r="DT109" s="893"/>
      <c r="DU109" s="894"/>
      <c r="DV109" s="892" t="s">
        <v>416</v>
      </c>
      <c r="DW109" s="893"/>
      <c r="DX109" s="893"/>
      <c r="DY109" s="893"/>
      <c r="DZ109" s="895"/>
    </row>
    <row r="110" spans="1:131" s="230" customFormat="1" ht="26.25" customHeight="1" x14ac:dyDescent="0.15">
      <c r="A110" s="896" t="s">
        <v>418</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949904</v>
      </c>
      <c r="AB110" s="900"/>
      <c r="AC110" s="900"/>
      <c r="AD110" s="900"/>
      <c r="AE110" s="901"/>
      <c r="AF110" s="902">
        <v>942139</v>
      </c>
      <c r="AG110" s="900"/>
      <c r="AH110" s="900"/>
      <c r="AI110" s="900"/>
      <c r="AJ110" s="901"/>
      <c r="AK110" s="902">
        <v>891864</v>
      </c>
      <c r="AL110" s="900"/>
      <c r="AM110" s="900"/>
      <c r="AN110" s="900"/>
      <c r="AO110" s="901"/>
      <c r="AP110" s="903">
        <v>18.7</v>
      </c>
      <c r="AQ110" s="904"/>
      <c r="AR110" s="904"/>
      <c r="AS110" s="904"/>
      <c r="AT110" s="905"/>
      <c r="AU110" s="906" t="s">
        <v>69</v>
      </c>
      <c r="AV110" s="907"/>
      <c r="AW110" s="907"/>
      <c r="AX110" s="907"/>
      <c r="AY110" s="907"/>
      <c r="AZ110" s="929" t="s">
        <v>419</v>
      </c>
      <c r="BA110" s="897"/>
      <c r="BB110" s="897"/>
      <c r="BC110" s="897"/>
      <c r="BD110" s="897"/>
      <c r="BE110" s="897"/>
      <c r="BF110" s="897"/>
      <c r="BG110" s="897"/>
      <c r="BH110" s="897"/>
      <c r="BI110" s="897"/>
      <c r="BJ110" s="897"/>
      <c r="BK110" s="897"/>
      <c r="BL110" s="897"/>
      <c r="BM110" s="897"/>
      <c r="BN110" s="897"/>
      <c r="BO110" s="897"/>
      <c r="BP110" s="898"/>
      <c r="BQ110" s="930">
        <v>8660417</v>
      </c>
      <c r="BR110" s="931"/>
      <c r="BS110" s="931"/>
      <c r="BT110" s="931"/>
      <c r="BU110" s="931"/>
      <c r="BV110" s="931">
        <v>7958982</v>
      </c>
      <c r="BW110" s="931"/>
      <c r="BX110" s="931"/>
      <c r="BY110" s="931"/>
      <c r="BZ110" s="931"/>
      <c r="CA110" s="931">
        <v>7575146</v>
      </c>
      <c r="CB110" s="931"/>
      <c r="CC110" s="931"/>
      <c r="CD110" s="931"/>
      <c r="CE110" s="931"/>
      <c r="CF110" s="944">
        <v>158.69999999999999</v>
      </c>
      <c r="CG110" s="945"/>
      <c r="CH110" s="945"/>
      <c r="CI110" s="945"/>
      <c r="CJ110" s="945"/>
      <c r="CK110" s="946" t="s">
        <v>420</v>
      </c>
      <c r="CL110" s="947"/>
      <c r="CM110" s="929" t="s">
        <v>421</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422</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423</v>
      </c>
      <c r="BA111" s="923"/>
      <c r="BB111" s="923"/>
      <c r="BC111" s="923"/>
      <c r="BD111" s="923"/>
      <c r="BE111" s="923"/>
      <c r="BF111" s="923"/>
      <c r="BG111" s="923"/>
      <c r="BH111" s="923"/>
      <c r="BI111" s="923"/>
      <c r="BJ111" s="923"/>
      <c r="BK111" s="923"/>
      <c r="BL111" s="923"/>
      <c r="BM111" s="923"/>
      <c r="BN111" s="923"/>
      <c r="BO111" s="923"/>
      <c r="BP111" s="924"/>
      <c r="BQ111" s="925">
        <v>102864</v>
      </c>
      <c r="BR111" s="926"/>
      <c r="BS111" s="926"/>
      <c r="BT111" s="926"/>
      <c r="BU111" s="926"/>
      <c r="BV111" s="926">
        <v>73149</v>
      </c>
      <c r="BW111" s="926"/>
      <c r="BX111" s="926"/>
      <c r="BY111" s="926"/>
      <c r="BZ111" s="926"/>
      <c r="CA111" s="926">
        <v>69392</v>
      </c>
      <c r="CB111" s="926"/>
      <c r="CC111" s="926"/>
      <c r="CD111" s="926"/>
      <c r="CE111" s="926"/>
      <c r="CF111" s="920">
        <v>1.5</v>
      </c>
      <c r="CG111" s="921"/>
      <c r="CH111" s="921"/>
      <c r="CI111" s="921"/>
      <c r="CJ111" s="921"/>
      <c r="CK111" s="948"/>
      <c r="CL111" s="949"/>
      <c r="CM111" s="922" t="s">
        <v>424</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425</v>
      </c>
      <c r="B112" s="953"/>
      <c r="C112" s="923" t="s">
        <v>426</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427</v>
      </c>
      <c r="BA112" s="923"/>
      <c r="BB112" s="923"/>
      <c r="BC112" s="923"/>
      <c r="BD112" s="923"/>
      <c r="BE112" s="923"/>
      <c r="BF112" s="923"/>
      <c r="BG112" s="923"/>
      <c r="BH112" s="923"/>
      <c r="BI112" s="923"/>
      <c r="BJ112" s="923"/>
      <c r="BK112" s="923"/>
      <c r="BL112" s="923"/>
      <c r="BM112" s="923"/>
      <c r="BN112" s="923"/>
      <c r="BO112" s="923"/>
      <c r="BP112" s="924"/>
      <c r="BQ112" s="925">
        <v>2095843</v>
      </c>
      <c r="BR112" s="926"/>
      <c r="BS112" s="926"/>
      <c r="BT112" s="926"/>
      <c r="BU112" s="926"/>
      <c r="BV112" s="926">
        <v>2090262</v>
      </c>
      <c r="BW112" s="926"/>
      <c r="BX112" s="926"/>
      <c r="BY112" s="926"/>
      <c r="BZ112" s="926"/>
      <c r="CA112" s="926">
        <v>1732574</v>
      </c>
      <c r="CB112" s="926"/>
      <c r="CC112" s="926"/>
      <c r="CD112" s="926"/>
      <c r="CE112" s="926"/>
      <c r="CF112" s="920">
        <v>36.299999999999997</v>
      </c>
      <c r="CG112" s="921"/>
      <c r="CH112" s="921"/>
      <c r="CI112" s="921"/>
      <c r="CJ112" s="921"/>
      <c r="CK112" s="948"/>
      <c r="CL112" s="949"/>
      <c r="CM112" s="922" t="s">
        <v>428</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429</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182901</v>
      </c>
      <c r="AB113" s="938"/>
      <c r="AC113" s="938"/>
      <c r="AD113" s="938"/>
      <c r="AE113" s="939"/>
      <c r="AF113" s="940">
        <v>166468</v>
      </c>
      <c r="AG113" s="938"/>
      <c r="AH113" s="938"/>
      <c r="AI113" s="938"/>
      <c r="AJ113" s="939"/>
      <c r="AK113" s="940">
        <v>170197</v>
      </c>
      <c r="AL113" s="938"/>
      <c r="AM113" s="938"/>
      <c r="AN113" s="938"/>
      <c r="AO113" s="939"/>
      <c r="AP113" s="941">
        <v>3.6</v>
      </c>
      <c r="AQ113" s="942"/>
      <c r="AR113" s="942"/>
      <c r="AS113" s="942"/>
      <c r="AT113" s="943"/>
      <c r="AU113" s="908"/>
      <c r="AV113" s="909"/>
      <c r="AW113" s="909"/>
      <c r="AX113" s="909"/>
      <c r="AY113" s="909"/>
      <c r="AZ113" s="922" t="s">
        <v>430</v>
      </c>
      <c r="BA113" s="923"/>
      <c r="BB113" s="923"/>
      <c r="BC113" s="923"/>
      <c r="BD113" s="923"/>
      <c r="BE113" s="923"/>
      <c r="BF113" s="923"/>
      <c r="BG113" s="923"/>
      <c r="BH113" s="923"/>
      <c r="BI113" s="923"/>
      <c r="BJ113" s="923"/>
      <c r="BK113" s="923"/>
      <c r="BL113" s="923"/>
      <c r="BM113" s="923"/>
      <c r="BN113" s="923"/>
      <c r="BO113" s="923"/>
      <c r="BP113" s="924"/>
      <c r="BQ113" s="925">
        <v>190663</v>
      </c>
      <c r="BR113" s="926"/>
      <c r="BS113" s="926"/>
      <c r="BT113" s="926"/>
      <c r="BU113" s="926"/>
      <c r="BV113" s="926">
        <v>164789</v>
      </c>
      <c r="BW113" s="926"/>
      <c r="BX113" s="926"/>
      <c r="BY113" s="926"/>
      <c r="BZ113" s="926"/>
      <c r="CA113" s="926">
        <v>160730</v>
      </c>
      <c r="CB113" s="926"/>
      <c r="CC113" s="926"/>
      <c r="CD113" s="926"/>
      <c r="CE113" s="926"/>
      <c r="CF113" s="920">
        <v>3.4</v>
      </c>
      <c r="CG113" s="921"/>
      <c r="CH113" s="921"/>
      <c r="CI113" s="921"/>
      <c r="CJ113" s="921"/>
      <c r="CK113" s="948"/>
      <c r="CL113" s="949"/>
      <c r="CM113" s="922" t="s">
        <v>431</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432</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12804</v>
      </c>
      <c r="AB114" s="959"/>
      <c r="AC114" s="959"/>
      <c r="AD114" s="959"/>
      <c r="AE114" s="960"/>
      <c r="AF114" s="961">
        <v>22021</v>
      </c>
      <c r="AG114" s="959"/>
      <c r="AH114" s="959"/>
      <c r="AI114" s="959"/>
      <c r="AJ114" s="960"/>
      <c r="AK114" s="961">
        <v>21800</v>
      </c>
      <c r="AL114" s="959"/>
      <c r="AM114" s="959"/>
      <c r="AN114" s="959"/>
      <c r="AO114" s="960"/>
      <c r="AP114" s="962">
        <v>0.5</v>
      </c>
      <c r="AQ114" s="963"/>
      <c r="AR114" s="963"/>
      <c r="AS114" s="963"/>
      <c r="AT114" s="964"/>
      <c r="AU114" s="908"/>
      <c r="AV114" s="909"/>
      <c r="AW114" s="909"/>
      <c r="AX114" s="909"/>
      <c r="AY114" s="909"/>
      <c r="AZ114" s="922" t="s">
        <v>433</v>
      </c>
      <c r="BA114" s="923"/>
      <c r="BB114" s="923"/>
      <c r="BC114" s="923"/>
      <c r="BD114" s="923"/>
      <c r="BE114" s="923"/>
      <c r="BF114" s="923"/>
      <c r="BG114" s="923"/>
      <c r="BH114" s="923"/>
      <c r="BI114" s="923"/>
      <c r="BJ114" s="923"/>
      <c r="BK114" s="923"/>
      <c r="BL114" s="923"/>
      <c r="BM114" s="923"/>
      <c r="BN114" s="923"/>
      <c r="BO114" s="923"/>
      <c r="BP114" s="924"/>
      <c r="BQ114" s="925">
        <v>841016</v>
      </c>
      <c r="BR114" s="926"/>
      <c r="BS114" s="926"/>
      <c r="BT114" s="926"/>
      <c r="BU114" s="926"/>
      <c r="BV114" s="926">
        <v>847579</v>
      </c>
      <c r="BW114" s="926"/>
      <c r="BX114" s="926"/>
      <c r="BY114" s="926"/>
      <c r="BZ114" s="926"/>
      <c r="CA114" s="926">
        <v>782534</v>
      </c>
      <c r="CB114" s="926"/>
      <c r="CC114" s="926"/>
      <c r="CD114" s="926"/>
      <c r="CE114" s="926"/>
      <c r="CF114" s="920">
        <v>16.399999999999999</v>
      </c>
      <c r="CG114" s="921"/>
      <c r="CH114" s="921"/>
      <c r="CI114" s="921"/>
      <c r="CJ114" s="921"/>
      <c r="CK114" s="948"/>
      <c r="CL114" s="949"/>
      <c r="CM114" s="922" t="s">
        <v>434</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435</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1803</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436</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437</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439</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440</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441</v>
      </c>
      <c r="Z117" s="894"/>
      <c r="AA117" s="978">
        <v>1147412</v>
      </c>
      <c r="AB117" s="979"/>
      <c r="AC117" s="979"/>
      <c r="AD117" s="979"/>
      <c r="AE117" s="980"/>
      <c r="AF117" s="981">
        <v>1130628</v>
      </c>
      <c r="AG117" s="979"/>
      <c r="AH117" s="979"/>
      <c r="AI117" s="979"/>
      <c r="AJ117" s="980"/>
      <c r="AK117" s="981">
        <v>1083861</v>
      </c>
      <c r="AL117" s="979"/>
      <c r="AM117" s="979"/>
      <c r="AN117" s="979"/>
      <c r="AO117" s="980"/>
      <c r="AP117" s="982"/>
      <c r="AQ117" s="983"/>
      <c r="AR117" s="983"/>
      <c r="AS117" s="983"/>
      <c r="AT117" s="984"/>
      <c r="AU117" s="908"/>
      <c r="AV117" s="909"/>
      <c r="AW117" s="909"/>
      <c r="AX117" s="909"/>
      <c r="AY117" s="909"/>
      <c r="AZ117" s="974" t="s">
        <v>442</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443</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417</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414</v>
      </c>
      <c r="AB118" s="893"/>
      <c r="AC118" s="893"/>
      <c r="AD118" s="893"/>
      <c r="AE118" s="894"/>
      <c r="AF118" s="892" t="s">
        <v>415</v>
      </c>
      <c r="AG118" s="893"/>
      <c r="AH118" s="893"/>
      <c r="AI118" s="893"/>
      <c r="AJ118" s="894"/>
      <c r="AK118" s="892" t="s">
        <v>294</v>
      </c>
      <c r="AL118" s="893"/>
      <c r="AM118" s="893"/>
      <c r="AN118" s="893"/>
      <c r="AO118" s="894"/>
      <c r="AP118" s="970" t="s">
        <v>416</v>
      </c>
      <c r="AQ118" s="971"/>
      <c r="AR118" s="971"/>
      <c r="AS118" s="971"/>
      <c r="AT118" s="972"/>
      <c r="AU118" s="908"/>
      <c r="AV118" s="909"/>
      <c r="AW118" s="909"/>
      <c r="AX118" s="909"/>
      <c r="AY118" s="909"/>
      <c r="AZ118" s="973" t="s">
        <v>444</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445</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420</v>
      </c>
      <c r="B119" s="947"/>
      <c r="C119" s="929" t="s">
        <v>421</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446</v>
      </c>
      <c r="BP119" s="1005"/>
      <c r="BQ119" s="999">
        <v>11890803</v>
      </c>
      <c r="BR119" s="1000"/>
      <c r="BS119" s="1000"/>
      <c r="BT119" s="1000"/>
      <c r="BU119" s="1000"/>
      <c r="BV119" s="1000">
        <v>11134761</v>
      </c>
      <c r="BW119" s="1000"/>
      <c r="BX119" s="1000"/>
      <c r="BY119" s="1000"/>
      <c r="BZ119" s="1000"/>
      <c r="CA119" s="1000">
        <v>10320376</v>
      </c>
      <c r="CB119" s="1000"/>
      <c r="CC119" s="1000"/>
      <c r="CD119" s="1000"/>
      <c r="CE119" s="1000"/>
      <c r="CF119" s="1001"/>
      <c r="CG119" s="1002"/>
      <c r="CH119" s="1002"/>
      <c r="CI119" s="1002"/>
      <c r="CJ119" s="1003"/>
      <c r="CK119" s="950"/>
      <c r="CL119" s="951"/>
      <c r="CM119" s="973" t="s">
        <v>447</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102864</v>
      </c>
      <c r="DH119" s="986"/>
      <c r="DI119" s="986"/>
      <c r="DJ119" s="986"/>
      <c r="DK119" s="987"/>
      <c r="DL119" s="985">
        <v>73149</v>
      </c>
      <c r="DM119" s="986"/>
      <c r="DN119" s="986"/>
      <c r="DO119" s="986"/>
      <c r="DP119" s="987"/>
      <c r="DQ119" s="985">
        <v>69392</v>
      </c>
      <c r="DR119" s="986"/>
      <c r="DS119" s="986"/>
      <c r="DT119" s="986"/>
      <c r="DU119" s="987"/>
      <c r="DV119" s="988">
        <v>1.5</v>
      </c>
      <c r="DW119" s="989"/>
      <c r="DX119" s="989"/>
      <c r="DY119" s="989"/>
      <c r="DZ119" s="990"/>
    </row>
    <row r="120" spans="1:130" s="230" customFormat="1" ht="26.25" customHeight="1" x14ac:dyDescent="0.15">
      <c r="A120" s="1057"/>
      <c r="B120" s="949"/>
      <c r="C120" s="922" t="s">
        <v>424</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448</v>
      </c>
      <c r="AV120" s="992"/>
      <c r="AW120" s="992"/>
      <c r="AX120" s="992"/>
      <c r="AY120" s="993"/>
      <c r="AZ120" s="929" t="s">
        <v>449</v>
      </c>
      <c r="BA120" s="897"/>
      <c r="BB120" s="897"/>
      <c r="BC120" s="897"/>
      <c r="BD120" s="897"/>
      <c r="BE120" s="897"/>
      <c r="BF120" s="897"/>
      <c r="BG120" s="897"/>
      <c r="BH120" s="897"/>
      <c r="BI120" s="897"/>
      <c r="BJ120" s="897"/>
      <c r="BK120" s="897"/>
      <c r="BL120" s="897"/>
      <c r="BM120" s="897"/>
      <c r="BN120" s="897"/>
      <c r="BO120" s="897"/>
      <c r="BP120" s="898"/>
      <c r="BQ120" s="930">
        <v>11561685</v>
      </c>
      <c r="BR120" s="931"/>
      <c r="BS120" s="931"/>
      <c r="BT120" s="931"/>
      <c r="BU120" s="931"/>
      <c r="BV120" s="931">
        <v>12448672</v>
      </c>
      <c r="BW120" s="931"/>
      <c r="BX120" s="931"/>
      <c r="BY120" s="931"/>
      <c r="BZ120" s="931"/>
      <c r="CA120" s="931">
        <v>11872526</v>
      </c>
      <c r="CB120" s="931"/>
      <c r="CC120" s="931"/>
      <c r="CD120" s="931"/>
      <c r="CE120" s="931"/>
      <c r="CF120" s="944">
        <v>248.7</v>
      </c>
      <c r="CG120" s="945"/>
      <c r="CH120" s="945"/>
      <c r="CI120" s="945"/>
      <c r="CJ120" s="945"/>
      <c r="CK120" s="1006" t="s">
        <v>450</v>
      </c>
      <c r="CL120" s="1007"/>
      <c r="CM120" s="1007"/>
      <c r="CN120" s="1007"/>
      <c r="CO120" s="1008"/>
      <c r="CP120" s="1014" t="s">
        <v>397</v>
      </c>
      <c r="CQ120" s="1015"/>
      <c r="CR120" s="1015"/>
      <c r="CS120" s="1015"/>
      <c r="CT120" s="1015"/>
      <c r="CU120" s="1015"/>
      <c r="CV120" s="1015"/>
      <c r="CW120" s="1015"/>
      <c r="CX120" s="1015"/>
      <c r="CY120" s="1015"/>
      <c r="CZ120" s="1015"/>
      <c r="DA120" s="1015"/>
      <c r="DB120" s="1015"/>
      <c r="DC120" s="1015"/>
      <c r="DD120" s="1015"/>
      <c r="DE120" s="1015"/>
      <c r="DF120" s="1016"/>
      <c r="DG120" s="930">
        <v>1491484</v>
      </c>
      <c r="DH120" s="931"/>
      <c r="DI120" s="931"/>
      <c r="DJ120" s="931"/>
      <c r="DK120" s="931"/>
      <c r="DL120" s="931">
        <v>1428635</v>
      </c>
      <c r="DM120" s="931"/>
      <c r="DN120" s="931"/>
      <c r="DO120" s="931"/>
      <c r="DP120" s="931"/>
      <c r="DQ120" s="931">
        <v>1104760</v>
      </c>
      <c r="DR120" s="931"/>
      <c r="DS120" s="931"/>
      <c r="DT120" s="931"/>
      <c r="DU120" s="931"/>
      <c r="DV120" s="932">
        <v>23.1</v>
      </c>
      <c r="DW120" s="932"/>
      <c r="DX120" s="932"/>
      <c r="DY120" s="932"/>
      <c r="DZ120" s="933"/>
    </row>
    <row r="121" spans="1:130" s="230" customFormat="1" ht="26.25" customHeight="1" x14ac:dyDescent="0.15">
      <c r="A121" s="1057"/>
      <c r="B121" s="949"/>
      <c r="C121" s="974" t="s">
        <v>451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452</v>
      </c>
      <c r="BA121" s="923"/>
      <c r="BB121" s="923"/>
      <c r="BC121" s="923"/>
      <c r="BD121" s="923"/>
      <c r="BE121" s="923"/>
      <c r="BF121" s="923"/>
      <c r="BG121" s="923"/>
      <c r="BH121" s="923"/>
      <c r="BI121" s="923"/>
      <c r="BJ121" s="923"/>
      <c r="BK121" s="923"/>
      <c r="BL121" s="923"/>
      <c r="BM121" s="923"/>
      <c r="BN121" s="923"/>
      <c r="BO121" s="923"/>
      <c r="BP121" s="924"/>
      <c r="BQ121" s="925">
        <v>120538</v>
      </c>
      <c r="BR121" s="926"/>
      <c r="BS121" s="926"/>
      <c r="BT121" s="926"/>
      <c r="BU121" s="926"/>
      <c r="BV121" s="926">
        <v>102863</v>
      </c>
      <c r="BW121" s="926"/>
      <c r="BX121" s="926"/>
      <c r="BY121" s="926"/>
      <c r="BZ121" s="926"/>
      <c r="CA121" s="926">
        <v>88896</v>
      </c>
      <c r="CB121" s="926"/>
      <c r="CC121" s="926"/>
      <c r="CD121" s="926"/>
      <c r="CE121" s="926"/>
      <c r="CF121" s="920">
        <v>1.9</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209031</v>
      </c>
      <c r="DH121" s="926"/>
      <c r="DI121" s="926"/>
      <c r="DJ121" s="926"/>
      <c r="DK121" s="926"/>
      <c r="DL121" s="926">
        <v>288418</v>
      </c>
      <c r="DM121" s="926"/>
      <c r="DN121" s="926"/>
      <c r="DO121" s="926"/>
      <c r="DP121" s="926"/>
      <c r="DQ121" s="926">
        <v>337285</v>
      </c>
      <c r="DR121" s="926"/>
      <c r="DS121" s="926"/>
      <c r="DT121" s="926"/>
      <c r="DU121" s="926"/>
      <c r="DV121" s="927">
        <v>7.1</v>
      </c>
      <c r="DW121" s="927"/>
      <c r="DX121" s="927"/>
      <c r="DY121" s="927"/>
      <c r="DZ121" s="928"/>
    </row>
    <row r="122" spans="1:130" s="230" customFormat="1" ht="26.25" customHeight="1" x14ac:dyDescent="0.15">
      <c r="A122" s="1057"/>
      <c r="B122" s="949"/>
      <c r="C122" s="922" t="s">
        <v>434</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453</v>
      </c>
      <c r="BA122" s="965"/>
      <c r="BB122" s="965"/>
      <c r="BC122" s="965"/>
      <c r="BD122" s="965"/>
      <c r="BE122" s="965"/>
      <c r="BF122" s="965"/>
      <c r="BG122" s="965"/>
      <c r="BH122" s="965"/>
      <c r="BI122" s="965"/>
      <c r="BJ122" s="965"/>
      <c r="BK122" s="965"/>
      <c r="BL122" s="965"/>
      <c r="BM122" s="965"/>
      <c r="BN122" s="965"/>
      <c r="BO122" s="965"/>
      <c r="BP122" s="966"/>
      <c r="BQ122" s="999">
        <v>7440321</v>
      </c>
      <c r="BR122" s="1000"/>
      <c r="BS122" s="1000"/>
      <c r="BT122" s="1000"/>
      <c r="BU122" s="1000"/>
      <c r="BV122" s="1000">
        <v>6812052</v>
      </c>
      <c r="BW122" s="1000"/>
      <c r="BX122" s="1000"/>
      <c r="BY122" s="1000"/>
      <c r="BZ122" s="1000"/>
      <c r="CA122" s="1000">
        <v>6433679</v>
      </c>
      <c r="CB122" s="1000"/>
      <c r="CC122" s="1000"/>
      <c r="CD122" s="1000"/>
      <c r="CE122" s="1000"/>
      <c r="CF122" s="1017">
        <v>134.80000000000001</v>
      </c>
      <c r="CG122" s="1018"/>
      <c r="CH122" s="1018"/>
      <c r="CI122" s="1018"/>
      <c r="CJ122" s="1018"/>
      <c r="CK122" s="1009"/>
      <c r="CL122" s="1010"/>
      <c r="CM122" s="1010"/>
      <c r="CN122" s="1010"/>
      <c r="CO122" s="1011"/>
      <c r="CP122" s="1019" t="s">
        <v>398</v>
      </c>
      <c r="CQ122" s="1020"/>
      <c r="CR122" s="1020"/>
      <c r="CS122" s="1020"/>
      <c r="CT122" s="1020"/>
      <c r="CU122" s="1020"/>
      <c r="CV122" s="1020"/>
      <c r="CW122" s="1020"/>
      <c r="CX122" s="1020"/>
      <c r="CY122" s="1020"/>
      <c r="CZ122" s="1020"/>
      <c r="DA122" s="1020"/>
      <c r="DB122" s="1020"/>
      <c r="DC122" s="1020"/>
      <c r="DD122" s="1020"/>
      <c r="DE122" s="1020"/>
      <c r="DF122" s="1021"/>
      <c r="DG122" s="925">
        <v>330345</v>
      </c>
      <c r="DH122" s="926"/>
      <c r="DI122" s="926"/>
      <c r="DJ122" s="926"/>
      <c r="DK122" s="926"/>
      <c r="DL122" s="926">
        <v>307156</v>
      </c>
      <c r="DM122" s="926"/>
      <c r="DN122" s="926"/>
      <c r="DO122" s="926"/>
      <c r="DP122" s="926"/>
      <c r="DQ122" s="926">
        <v>250180</v>
      </c>
      <c r="DR122" s="926"/>
      <c r="DS122" s="926"/>
      <c r="DT122" s="926"/>
      <c r="DU122" s="926"/>
      <c r="DV122" s="927">
        <v>5.2</v>
      </c>
      <c r="DW122" s="927"/>
      <c r="DX122" s="927"/>
      <c r="DY122" s="927"/>
      <c r="DZ122" s="928"/>
    </row>
    <row r="123" spans="1:130" s="230" customFormat="1" ht="26.25" customHeight="1" x14ac:dyDescent="0.15">
      <c r="A123" s="1057"/>
      <c r="B123" s="949"/>
      <c r="C123" s="922" t="s">
        <v>440</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454</v>
      </c>
      <c r="BP123" s="1005"/>
      <c r="BQ123" s="1063">
        <v>19122544</v>
      </c>
      <c r="BR123" s="1064"/>
      <c r="BS123" s="1064"/>
      <c r="BT123" s="1064"/>
      <c r="BU123" s="1064"/>
      <c r="BV123" s="1064">
        <v>19363587</v>
      </c>
      <c r="BW123" s="1064"/>
      <c r="BX123" s="1064"/>
      <c r="BY123" s="1064"/>
      <c r="BZ123" s="1064"/>
      <c r="CA123" s="1064">
        <v>18395101</v>
      </c>
      <c r="CB123" s="1064"/>
      <c r="CC123" s="1064"/>
      <c r="CD123" s="1064"/>
      <c r="CE123" s="1064"/>
      <c r="CF123" s="1001"/>
      <c r="CG123" s="1002"/>
      <c r="CH123" s="1002"/>
      <c r="CI123" s="1002"/>
      <c r="CJ123" s="1003"/>
      <c r="CK123" s="1009"/>
      <c r="CL123" s="1010"/>
      <c r="CM123" s="1010"/>
      <c r="CN123" s="1010"/>
      <c r="CO123" s="1011"/>
      <c r="CP123" s="1019" t="s">
        <v>399</v>
      </c>
      <c r="CQ123" s="1020"/>
      <c r="CR123" s="1020"/>
      <c r="CS123" s="1020"/>
      <c r="CT123" s="1020"/>
      <c r="CU123" s="1020"/>
      <c r="CV123" s="1020"/>
      <c r="CW123" s="1020"/>
      <c r="CX123" s="1020"/>
      <c r="CY123" s="1020"/>
      <c r="CZ123" s="1020"/>
      <c r="DA123" s="1020"/>
      <c r="DB123" s="1020"/>
      <c r="DC123" s="1020"/>
      <c r="DD123" s="1020"/>
      <c r="DE123" s="1020"/>
      <c r="DF123" s="1021"/>
      <c r="DG123" s="958">
        <v>64983</v>
      </c>
      <c r="DH123" s="959"/>
      <c r="DI123" s="959"/>
      <c r="DJ123" s="959"/>
      <c r="DK123" s="960"/>
      <c r="DL123" s="961">
        <v>66053</v>
      </c>
      <c r="DM123" s="959"/>
      <c r="DN123" s="959"/>
      <c r="DO123" s="959"/>
      <c r="DP123" s="960"/>
      <c r="DQ123" s="961">
        <v>40349</v>
      </c>
      <c r="DR123" s="959"/>
      <c r="DS123" s="959"/>
      <c r="DT123" s="959"/>
      <c r="DU123" s="960"/>
      <c r="DV123" s="962">
        <v>0.8</v>
      </c>
      <c r="DW123" s="963"/>
      <c r="DX123" s="963"/>
      <c r="DY123" s="963"/>
      <c r="DZ123" s="964"/>
    </row>
    <row r="124" spans="1:130" s="230" customFormat="1" ht="26.25" customHeight="1" thickBot="1" x14ac:dyDescent="0.2">
      <c r="A124" s="1057"/>
      <c r="B124" s="949"/>
      <c r="C124" s="922" t="s">
        <v>443</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455</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456</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445</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457</v>
      </c>
      <c r="CL125" s="1007"/>
      <c r="CM125" s="1007"/>
      <c r="CN125" s="1007"/>
      <c r="CO125" s="1008"/>
      <c r="CP125" s="929" t="s">
        <v>458</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447</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1803</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459</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460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461</v>
      </c>
      <c r="AY127" s="1032"/>
      <c r="AZ127" s="1032"/>
      <c r="BA127" s="1032"/>
      <c r="BB127" s="1032"/>
      <c r="BC127" s="1032"/>
      <c r="BD127" s="1032"/>
      <c r="BE127" s="1033"/>
      <c r="BF127" s="1034" t="s">
        <v>462</v>
      </c>
      <c r="BG127" s="1032"/>
      <c r="BH127" s="1032"/>
      <c r="BI127" s="1032"/>
      <c r="BJ127" s="1032"/>
      <c r="BK127" s="1032"/>
      <c r="BL127" s="1033"/>
      <c r="BM127" s="1034" t="s">
        <v>463</v>
      </c>
      <c r="BN127" s="1032"/>
      <c r="BO127" s="1032"/>
      <c r="BP127" s="1032"/>
      <c r="BQ127" s="1032"/>
      <c r="BR127" s="1032"/>
      <c r="BS127" s="1033"/>
      <c r="BT127" s="1034" t="s">
        <v>464</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465</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466</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467</v>
      </c>
      <c r="X128" s="1043"/>
      <c r="Y128" s="1043"/>
      <c r="Z128" s="1044"/>
      <c r="AA128" s="1045">
        <v>19669</v>
      </c>
      <c r="AB128" s="1046"/>
      <c r="AC128" s="1046"/>
      <c r="AD128" s="1046"/>
      <c r="AE128" s="1047"/>
      <c r="AF128" s="1048">
        <v>19669</v>
      </c>
      <c r="AG128" s="1046"/>
      <c r="AH128" s="1046"/>
      <c r="AI128" s="1046"/>
      <c r="AJ128" s="1047"/>
      <c r="AK128" s="1048">
        <v>15680</v>
      </c>
      <c r="AL128" s="1046"/>
      <c r="AM128" s="1046"/>
      <c r="AN128" s="1046"/>
      <c r="AO128" s="1047"/>
      <c r="AP128" s="1049"/>
      <c r="AQ128" s="1050"/>
      <c r="AR128" s="1050"/>
      <c r="AS128" s="1050"/>
      <c r="AT128" s="1051"/>
      <c r="AU128" s="232"/>
      <c r="AV128" s="232"/>
      <c r="AW128" s="232"/>
      <c r="AX128" s="896" t="s">
        <v>468</v>
      </c>
      <c r="AY128" s="897"/>
      <c r="AZ128" s="897"/>
      <c r="BA128" s="897"/>
      <c r="BB128" s="897"/>
      <c r="BC128" s="897"/>
      <c r="BD128" s="897"/>
      <c r="BE128" s="898"/>
      <c r="BF128" s="1052" t="s">
        <v>122</v>
      </c>
      <c r="BG128" s="1053"/>
      <c r="BH128" s="1053"/>
      <c r="BI128" s="1053"/>
      <c r="BJ128" s="1053"/>
      <c r="BK128" s="1053"/>
      <c r="BL128" s="1054"/>
      <c r="BM128" s="1052">
        <v>14.69</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469</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470</v>
      </c>
      <c r="X129" s="1071"/>
      <c r="Y129" s="1071"/>
      <c r="Z129" s="1072"/>
      <c r="AA129" s="958">
        <v>5591366</v>
      </c>
      <c r="AB129" s="959"/>
      <c r="AC129" s="959"/>
      <c r="AD129" s="959"/>
      <c r="AE129" s="960"/>
      <c r="AF129" s="961">
        <v>5617543</v>
      </c>
      <c r="AG129" s="959"/>
      <c r="AH129" s="959"/>
      <c r="AI129" s="959"/>
      <c r="AJ129" s="960"/>
      <c r="AK129" s="961">
        <v>5513543</v>
      </c>
      <c r="AL129" s="959"/>
      <c r="AM129" s="959"/>
      <c r="AN129" s="959"/>
      <c r="AO129" s="960"/>
      <c r="AP129" s="1073"/>
      <c r="AQ129" s="1074"/>
      <c r="AR129" s="1074"/>
      <c r="AS129" s="1074"/>
      <c r="AT129" s="1075"/>
      <c r="AU129" s="233"/>
      <c r="AV129" s="233"/>
      <c r="AW129" s="233"/>
      <c r="AX129" s="1065" t="s">
        <v>471</v>
      </c>
      <c r="AY129" s="923"/>
      <c r="AZ129" s="923"/>
      <c r="BA129" s="923"/>
      <c r="BB129" s="923"/>
      <c r="BC129" s="923"/>
      <c r="BD129" s="923"/>
      <c r="BE129" s="924"/>
      <c r="BF129" s="1066" t="s">
        <v>122</v>
      </c>
      <c r="BG129" s="1067"/>
      <c r="BH129" s="1067"/>
      <c r="BI129" s="1067"/>
      <c r="BJ129" s="1067"/>
      <c r="BK129" s="1067"/>
      <c r="BL129" s="1068"/>
      <c r="BM129" s="1066">
        <v>19.690000000000001</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472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473</v>
      </c>
      <c r="X130" s="1071"/>
      <c r="Y130" s="1071"/>
      <c r="Z130" s="1072"/>
      <c r="AA130" s="958">
        <v>842531</v>
      </c>
      <c r="AB130" s="959"/>
      <c r="AC130" s="959"/>
      <c r="AD130" s="959"/>
      <c r="AE130" s="960"/>
      <c r="AF130" s="961">
        <v>784612</v>
      </c>
      <c r="AG130" s="959"/>
      <c r="AH130" s="959"/>
      <c r="AI130" s="959"/>
      <c r="AJ130" s="960"/>
      <c r="AK130" s="961">
        <v>739539</v>
      </c>
      <c r="AL130" s="959"/>
      <c r="AM130" s="959"/>
      <c r="AN130" s="959"/>
      <c r="AO130" s="960"/>
      <c r="AP130" s="1073"/>
      <c r="AQ130" s="1074"/>
      <c r="AR130" s="1074"/>
      <c r="AS130" s="1074"/>
      <c r="AT130" s="1075"/>
      <c r="AU130" s="233"/>
      <c r="AV130" s="233"/>
      <c r="AW130" s="233"/>
      <c r="AX130" s="1065" t="s">
        <v>474</v>
      </c>
      <c r="AY130" s="923"/>
      <c r="AZ130" s="923"/>
      <c r="BA130" s="923"/>
      <c r="BB130" s="923"/>
      <c r="BC130" s="923"/>
      <c r="BD130" s="923"/>
      <c r="BE130" s="924"/>
      <c r="BF130" s="1101">
        <v>6.5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475</v>
      </c>
      <c r="X131" s="1108"/>
      <c r="Y131" s="1108"/>
      <c r="Z131" s="1109"/>
      <c r="AA131" s="1004">
        <v>4748835</v>
      </c>
      <c r="AB131" s="986"/>
      <c r="AC131" s="986"/>
      <c r="AD131" s="986"/>
      <c r="AE131" s="987"/>
      <c r="AF131" s="985">
        <v>4832931</v>
      </c>
      <c r="AG131" s="986"/>
      <c r="AH131" s="986"/>
      <c r="AI131" s="986"/>
      <c r="AJ131" s="987"/>
      <c r="AK131" s="985">
        <v>4774004</v>
      </c>
      <c r="AL131" s="986"/>
      <c r="AM131" s="986"/>
      <c r="AN131" s="986"/>
      <c r="AO131" s="987"/>
      <c r="AP131" s="1110"/>
      <c r="AQ131" s="1111"/>
      <c r="AR131" s="1111"/>
      <c r="AS131" s="1111"/>
      <c r="AT131" s="1112"/>
      <c r="AU131" s="233"/>
      <c r="AV131" s="233"/>
      <c r="AW131" s="233"/>
      <c r="AX131" s="1083" t="s">
        <v>476</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478</v>
      </c>
      <c r="W132" s="1094"/>
      <c r="X132" s="1094"/>
      <c r="Y132" s="1094"/>
      <c r="Z132" s="1095"/>
      <c r="AA132" s="1096">
        <v>6.0059361930000001</v>
      </c>
      <c r="AB132" s="1097"/>
      <c r="AC132" s="1097"/>
      <c r="AD132" s="1097"/>
      <c r="AE132" s="1098"/>
      <c r="AF132" s="1099">
        <v>6.7525689900000003</v>
      </c>
      <c r="AG132" s="1097"/>
      <c r="AH132" s="1097"/>
      <c r="AI132" s="1097"/>
      <c r="AJ132" s="1098"/>
      <c r="AK132" s="1099">
        <v>6.8839908809999999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479</v>
      </c>
      <c r="W133" s="1077"/>
      <c r="X133" s="1077"/>
      <c r="Y133" s="1077"/>
      <c r="Z133" s="1078"/>
      <c r="AA133" s="1079">
        <v>5.4</v>
      </c>
      <c r="AB133" s="1080"/>
      <c r="AC133" s="1080"/>
      <c r="AD133" s="1080"/>
      <c r="AE133" s="1081"/>
      <c r="AF133" s="1079">
        <v>5.9</v>
      </c>
      <c r="AG133" s="1080"/>
      <c r="AH133" s="1080"/>
      <c r="AI133" s="1080"/>
      <c r="AJ133" s="1081"/>
      <c r="AK133" s="1079">
        <v>6.5</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oSfjbO/NWrnP58tRafiqyCSi8t8o2odUT2gwLLoJhh7WnUJ9mDUZTeLmrujyUP90+gakxdJEfitUCuODFDQvg==" saltValue="ApNt+mVCpfTP4PK6ODc/8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94b3JM4hZT7T6aEgQHklHxxonUljL1YRJtySOUpcuPWMgXsd7uR3RnlY3IiYXQZWPQ8TbL3Nfv7QYTdzBD3SGw==" saltValue="fEh8hlhK3XV0mnUFaKrU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KagDpbsMe4ps1GdzYSEZ8VW68U5NloFcz/ZyiN3fHlAAduYrgQgauZ6npqLg62x0F0jIZrV7Z/lmABGBrzfmw==" saltValue="va7XUte/NaIvktjXuI1Yo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483</v>
      </c>
      <c r="AP7" s="272"/>
      <c r="AQ7" s="273" t="s">
        <v>484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485</v>
      </c>
      <c r="AQ8" s="279" t="s">
        <v>486</v>
      </c>
      <c r="AR8" s="280" t="s">
        <v>487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488</v>
      </c>
      <c r="AL9" s="1117"/>
      <c r="AM9" s="1117"/>
      <c r="AN9" s="1118"/>
      <c r="AO9" s="281">
        <v>1684468</v>
      </c>
      <c r="AP9" s="281">
        <v>208939</v>
      </c>
      <c r="AQ9" s="282">
        <v>171003</v>
      </c>
      <c r="AR9" s="283">
        <v>22.2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489</v>
      </c>
      <c r="AL10" s="1117"/>
      <c r="AM10" s="1117"/>
      <c r="AN10" s="1118"/>
      <c r="AO10" s="284">
        <v>256261</v>
      </c>
      <c r="AP10" s="284">
        <v>31786</v>
      </c>
      <c r="AQ10" s="285">
        <v>27322</v>
      </c>
      <c r="AR10" s="286">
        <v>16.3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490</v>
      </c>
      <c r="AL11" s="1117"/>
      <c r="AM11" s="1117"/>
      <c r="AN11" s="1118"/>
      <c r="AO11" s="284" t="s">
        <v>491</v>
      </c>
      <c r="AP11" s="284" t="s">
        <v>491</v>
      </c>
      <c r="AQ11" s="285">
        <v>5560</v>
      </c>
      <c r="AR11" s="286" t="s">
        <v>491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492</v>
      </c>
      <c r="AL12" s="1117"/>
      <c r="AM12" s="1117"/>
      <c r="AN12" s="1118"/>
      <c r="AO12" s="284" t="s">
        <v>491</v>
      </c>
      <c r="AP12" s="284" t="s">
        <v>491</v>
      </c>
      <c r="AQ12" s="285">
        <v>49</v>
      </c>
      <c r="AR12" s="286" t="s">
        <v>491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493</v>
      </c>
      <c r="AL13" s="1117"/>
      <c r="AM13" s="1117"/>
      <c r="AN13" s="1118"/>
      <c r="AO13" s="284">
        <v>230127</v>
      </c>
      <c r="AP13" s="284">
        <v>28545</v>
      </c>
      <c r="AQ13" s="285">
        <v>6397</v>
      </c>
      <c r="AR13" s="286">
        <v>346.2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494</v>
      </c>
      <c r="AL14" s="1117"/>
      <c r="AM14" s="1117"/>
      <c r="AN14" s="1118"/>
      <c r="AO14" s="284" t="s">
        <v>491</v>
      </c>
      <c r="AP14" s="284" t="s">
        <v>491</v>
      </c>
      <c r="AQ14" s="285">
        <v>3603</v>
      </c>
      <c r="AR14" s="286" t="s">
        <v>491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495</v>
      </c>
      <c r="AL15" s="1120"/>
      <c r="AM15" s="1120"/>
      <c r="AN15" s="1121"/>
      <c r="AO15" s="284">
        <v>-142419</v>
      </c>
      <c r="AP15" s="284">
        <v>-17665</v>
      </c>
      <c r="AQ15" s="285">
        <v>-9266</v>
      </c>
      <c r="AR15" s="286">
        <v>90.6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2028437</v>
      </c>
      <c r="AP16" s="284">
        <v>251605</v>
      </c>
      <c r="AQ16" s="285">
        <v>204668</v>
      </c>
      <c r="AR16" s="286">
        <v>22.9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500</v>
      </c>
      <c r="AL21" s="1123"/>
      <c r="AM21" s="1123"/>
      <c r="AN21" s="1124"/>
      <c r="AO21" s="297">
        <v>20.22</v>
      </c>
      <c r="AP21" s="298">
        <v>17.07</v>
      </c>
      <c r="AQ21" s="299">
        <v>3.15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501</v>
      </c>
      <c r="AL22" s="1123"/>
      <c r="AM22" s="1123"/>
      <c r="AN22" s="1124"/>
      <c r="AO22" s="302">
        <v>95</v>
      </c>
      <c r="AP22" s="303">
        <v>95.6</v>
      </c>
      <c r="AQ22" s="304">
        <v>-0.6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502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483</v>
      </c>
      <c r="AP30" s="272"/>
      <c r="AQ30" s="273" t="s">
        <v>484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485</v>
      </c>
      <c r="AQ31" s="279" t="s">
        <v>486</v>
      </c>
      <c r="AR31" s="280" t="s">
        <v>487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505</v>
      </c>
      <c r="AL32" s="1131"/>
      <c r="AM32" s="1131"/>
      <c r="AN32" s="1132"/>
      <c r="AO32" s="312">
        <v>891864</v>
      </c>
      <c r="AP32" s="312">
        <v>110626</v>
      </c>
      <c r="AQ32" s="313">
        <v>121688</v>
      </c>
      <c r="AR32" s="314">
        <v>-9.1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506</v>
      </c>
      <c r="AL33" s="1131"/>
      <c r="AM33" s="1131"/>
      <c r="AN33" s="1132"/>
      <c r="AO33" s="312" t="s">
        <v>491</v>
      </c>
      <c r="AP33" s="312" t="s">
        <v>491</v>
      </c>
      <c r="AQ33" s="313">
        <v>42</v>
      </c>
      <c r="AR33" s="314" t="s">
        <v>491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507</v>
      </c>
      <c r="AL34" s="1131"/>
      <c r="AM34" s="1131"/>
      <c r="AN34" s="1132"/>
      <c r="AO34" s="312" t="s">
        <v>491</v>
      </c>
      <c r="AP34" s="312" t="s">
        <v>491</v>
      </c>
      <c r="AQ34" s="313">
        <v>167</v>
      </c>
      <c r="AR34" s="314" t="s">
        <v>491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508</v>
      </c>
      <c r="AL35" s="1131"/>
      <c r="AM35" s="1131"/>
      <c r="AN35" s="1132"/>
      <c r="AO35" s="312">
        <v>170197</v>
      </c>
      <c r="AP35" s="312">
        <v>21111</v>
      </c>
      <c r="AQ35" s="313">
        <v>24481</v>
      </c>
      <c r="AR35" s="314">
        <v>-13.8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509</v>
      </c>
      <c r="AL36" s="1131"/>
      <c r="AM36" s="1131"/>
      <c r="AN36" s="1132"/>
      <c r="AO36" s="312">
        <v>21800</v>
      </c>
      <c r="AP36" s="312">
        <v>2704</v>
      </c>
      <c r="AQ36" s="313">
        <v>4187</v>
      </c>
      <c r="AR36" s="314">
        <v>-35.4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510</v>
      </c>
      <c r="AL37" s="1131"/>
      <c r="AM37" s="1131"/>
      <c r="AN37" s="1132"/>
      <c r="AO37" s="312" t="s">
        <v>491</v>
      </c>
      <c r="AP37" s="312" t="s">
        <v>491</v>
      </c>
      <c r="AQ37" s="313">
        <v>813</v>
      </c>
      <c r="AR37" s="314" t="s">
        <v>491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511</v>
      </c>
      <c r="AL38" s="1134"/>
      <c r="AM38" s="1134"/>
      <c r="AN38" s="1135"/>
      <c r="AO38" s="315" t="s">
        <v>491</v>
      </c>
      <c r="AP38" s="315" t="s">
        <v>491</v>
      </c>
      <c r="AQ38" s="316">
        <v>19</v>
      </c>
      <c r="AR38" s="304" t="s">
        <v>491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512</v>
      </c>
      <c r="AL39" s="1134"/>
      <c r="AM39" s="1134"/>
      <c r="AN39" s="1135"/>
      <c r="AO39" s="312">
        <v>-15680</v>
      </c>
      <c r="AP39" s="312">
        <v>-1945</v>
      </c>
      <c r="AQ39" s="313">
        <v>-4925</v>
      </c>
      <c r="AR39" s="314">
        <v>-60.5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513</v>
      </c>
      <c r="AL40" s="1131"/>
      <c r="AM40" s="1131"/>
      <c r="AN40" s="1132"/>
      <c r="AO40" s="312">
        <v>-739539</v>
      </c>
      <c r="AP40" s="312">
        <v>-91731</v>
      </c>
      <c r="AQ40" s="313">
        <v>-96916</v>
      </c>
      <c r="AR40" s="314">
        <v>-5.3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328642</v>
      </c>
      <c r="AP41" s="312">
        <v>40764</v>
      </c>
      <c r="AQ41" s="313">
        <v>49555</v>
      </c>
      <c r="AR41" s="314">
        <v>-17.7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483</v>
      </c>
      <c r="AN49" s="1127" t="s">
        <v>516</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517</v>
      </c>
      <c r="AO50" s="329" t="s">
        <v>518</v>
      </c>
      <c r="AP50" s="330" t="s">
        <v>519</v>
      </c>
      <c r="AQ50" s="331" t="s">
        <v>520</v>
      </c>
      <c r="AR50" s="332" t="s">
        <v>521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1299964</v>
      </c>
      <c r="AN51" s="334">
        <v>142602</v>
      </c>
      <c r="AO51" s="335">
        <v>21.7</v>
      </c>
      <c r="AP51" s="336">
        <v>190274</v>
      </c>
      <c r="AQ51" s="337">
        <v>13.6</v>
      </c>
      <c r="AR51" s="338">
        <v>8.1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837121</v>
      </c>
      <c r="AN52" s="342">
        <v>91830</v>
      </c>
      <c r="AO52" s="343">
        <v>-2.5</v>
      </c>
      <c r="AP52" s="344">
        <v>88584</v>
      </c>
      <c r="AQ52" s="345">
        <v>7.3</v>
      </c>
      <c r="AR52" s="346">
        <v>-9.8000000000000007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2046018</v>
      </c>
      <c r="AN53" s="334">
        <v>229864</v>
      </c>
      <c r="AO53" s="335">
        <v>61.2</v>
      </c>
      <c r="AP53" s="336">
        <v>200194</v>
      </c>
      <c r="AQ53" s="337">
        <v>5.2</v>
      </c>
      <c r="AR53" s="338">
        <v>56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1508462</v>
      </c>
      <c r="AN54" s="342">
        <v>169471</v>
      </c>
      <c r="AO54" s="343">
        <v>84.5</v>
      </c>
      <c r="AP54" s="344">
        <v>106422</v>
      </c>
      <c r="AQ54" s="345">
        <v>20.100000000000001</v>
      </c>
      <c r="AR54" s="346">
        <v>64.400000000000006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1278714</v>
      </c>
      <c r="AN55" s="334">
        <v>147165</v>
      </c>
      <c r="AO55" s="335">
        <v>-36</v>
      </c>
      <c r="AP55" s="336">
        <v>196914</v>
      </c>
      <c r="AQ55" s="337">
        <v>-1.6</v>
      </c>
      <c r="AR55" s="338">
        <v>-34.4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1004363</v>
      </c>
      <c r="AN56" s="342">
        <v>115590</v>
      </c>
      <c r="AO56" s="343">
        <v>-31.8</v>
      </c>
      <c r="AP56" s="344">
        <v>98966</v>
      </c>
      <c r="AQ56" s="345">
        <v>-7</v>
      </c>
      <c r="AR56" s="346">
        <v>-24.8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1965225</v>
      </c>
      <c r="AN57" s="334">
        <v>234095</v>
      </c>
      <c r="AO57" s="335">
        <v>59.1</v>
      </c>
      <c r="AP57" s="336">
        <v>204757</v>
      </c>
      <c r="AQ57" s="337">
        <v>4</v>
      </c>
      <c r="AR57" s="338">
        <v>55.1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1588570</v>
      </c>
      <c r="AN58" s="342">
        <v>189228</v>
      </c>
      <c r="AO58" s="343">
        <v>63.7</v>
      </c>
      <c r="AP58" s="344">
        <v>106071</v>
      </c>
      <c r="AQ58" s="345">
        <v>7.2</v>
      </c>
      <c r="AR58" s="346">
        <v>56.5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2828235</v>
      </c>
      <c r="AN59" s="334">
        <v>350811</v>
      </c>
      <c r="AO59" s="335">
        <v>49.9</v>
      </c>
      <c r="AP59" s="336">
        <v>194971</v>
      </c>
      <c r="AQ59" s="337">
        <v>-4.8</v>
      </c>
      <c r="AR59" s="338">
        <v>54.7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2095271</v>
      </c>
      <c r="AN60" s="342">
        <v>259895</v>
      </c>
      <c r="AO60" s="343">
        <v>37.299999999999997</v>
      </c>
      <c r="AP60" s="344">
        <v>105966</v>
      </c>
      <c r="AQ60" s="345">
        <v>-0.1</v>
      </c>
      <c r="AR60" s="346">
        <v>37.4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1883631</v>
      </c>
      <c r="AN61" s="349">
        <v>220907</v>
      </c>
      <c r="AO61" s="350">
        <v>31.2</v>
      </c>
      <c r="AP61" s="351">
        <v>197422</v>
      </c>
      <c r="AQ61" s="352">
        <v>3.3</v>
      </c>
      <c r="AR61" s="338">
        <v>27.9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1406757</v>
      </c>
      <c r="AN62" s="342">
        <v>165203</v>
      </c>
      <c r="AO62" s="343">
        <v>30.2</v>
      </c>
      <c r="AP62" s="344">
        <v>101202</v>
      </c>
      <c r="AQ62" s="345">
        <v>5.5</v>
      </c>
      <c r="AR62" s="346">
        <v>24.7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p/phfwB8fKJFcoi2OQWS4dQY5nhBZTYwrA9m4H4OtiQWudPj7dVnkNRUiCI9kps/SyJdQB6NB/mVGsDE532c5Q==" saltValue="SSs1TjbAewDY8voVhkGWb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480</v>
      </c>
    </row>
    <row r="120" spans="125:125" ht="13.5" hidden="1" customHeight="1" x14ac:dyDescent="0.15"/>
    <row r="121" spans="125:125" ht="13.5" hidden="1" customHeight="1" x14ac:dyDescent="0.15">
      <c r="DU121" s="259"/>
    </row>
  </sheetData>
  <sheetProtection algorithmName="SHA-512" hashValue="2cL8u6Grgbo3nCs518taH8YZEr7La9FbLwJaHUhNFuJYXM5KxheMecaGaZQ/+gyV3pc6rcKcFudrWlIIXWS8wg==" saltValue="p6aBujdhITd8kU7LFgDZ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480</v>
      </c>
    </row>
  </sheetData>
  <sheetProtection algorithmName="SHA-512" hashValue="h4CM5k4KMj0VgjU2+ALM3HYljk1MSHPYqLxycz0orsc/Wo24W1XkXEZ2s3gpNbGuQAB6POoKNwFf2UrXc/VQWg==" saltValue="TSCgwTNjtI+ed99SzQAnm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75.19</v>
      </c>
      <c r="G47" s="12">
        <v>82.27</v>
      </c>
      <c r="H47" s="12">
        <v>94.92</v>
      </c>
      <c r="I47" s="12">
        <v>108.72</v>
      </c>
      <c r="J47" s="13">
        <v>106.46</v>
      </c>
    </row>
    <row r="48" spans="2:10" ht="57.75" customHeight="1" x14ac:dyDescent="0.15">
      <c r="B48" s="14"/>
      <c r="C48" s="1141" t="s">
        <v>4</v>
      </c>
      <c r="D48" s="1141"/>
      <c r="E48" s="1142"/>
      <c r="F48" s="15">
        <v>9.4700000000000006</v>
      </c>
      <c r="G48" s="16">
        <v>13.83</v>
      </c>
      <c r="H48" s="16">
        <v>21.6</v>
      </c>
      <c r="I48" s="16">
        <v>4.68</v>
      </c>
      <c r="J48" s="17">
        <v>5.45</v>
      </c>
    </row>
    <row r="49" spans="2:10" ht="57.75" customHeight="1" thickBot="1" x14ac:dyDescent="0.2">
      <c r="B49" s="18"/>
      <c r="C49" s="1143" t="s">
        <v>5</v>
      </c>
      <c r="D49" s="1143"/>
      <c r="E49" s="1144"/>
      <c r="F49" s="19">
        <v>2.5</v>
      </c>
      <c r="G49" s="20">
        <v>13</v>
      </c>
      <c r="H49" s="20">
        <v>23.95</v>
      </c>
      <c r="I49" s="20" t="s">
        <v>535</v>
      </c>
      <c r="J49" s="21" t="s">
        <v>536</v>
      </c>
    </row>
    <row r="50" spans="2:10" x14ac:dyDescent="0.15"/>
  </sheetData>
  <sheetProtection algorithmName="SHA-512" hashValue="JBc43HrlC6CG3i126Mq6DdAO94Baf7wvFz57te6IZblvBknMoZsCkCnl92FuUQu+Kmm9qpKzrrYV72gyosFZrQ==" saltValue="QUrW4Xy5wTW1JE0C3OVN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2025-02-19T04:36:47Z</dcterms:created>
  <dcterms:modified xsi:type="dcterms:W3CDTF">2026-03-12T01:55:34Z</dcterms:modified>
  <cp:category/>
</cp:coreProperties>
</file>