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K:\財政係\財政状況資料集\R03\HPデータ\"/>
    </mc:Choice>
  </mc:AlternateContent>
  <xr:revisionPtr revIDLastSave="0" documentId="13_ncr:1_{2D7F9DAB-4864-4DD3-8945-A1CA3A977E8C}" xr6:coauthVersionLast="36" xr6:coauthVersionMax="36" xr10:uidLastSave="{00000000-0000-0000-0000-000000000000}"/>
  <bookViews>
    <workbookView xWindow="0" yWindow="0" windowWidth="15360" windowHeight="7635" tabRatio="91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C38" i="10"/>
  <c r="CO37" i="10"/>
  <c r="AM37" i="10"/>
  <c r="C37" i="10"/>
  <c r="CO36" i="10"/>
  <c r="AM36" i="10"/>
  <c r="C36" i="10"/>
  <c r="CO35" i="10"/>
  <c r="AM35" i="10"/>
  <c r="CO34" i="10"/>
  <c r="BW34" i="10"/>
  <c r="BW35" i="10" s="1"/>
  <c r="BW36" i="10" s="1"/>
  <c r="BW37" i="10" s="1"/>
  <c r="BW38" i="10" s="1"/>
  <c r="BW39" i="10" s="1"/>
  <c r="BW40" i="10" s="1"/>
  <c r="BW41" i="10" s="1"/>
  <c r="BW42" i="10" s="1"/>
  <c r="BW43" i="10" s="1"/>
  <c r="C34" i="10"/>
  <c r="C35" i="10" l="1"/>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E38" i="10" s="1"/>
</calcChain>
</file>

<file path=xl/sharedStrings.xml><?xml version="1.0" encoding="utf-8"?>
<sst xmlns="http://schemas.openxmlformats.org/spreadsheetml/2006/main" count="1145" uniqueCount="626">
  <si>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</si>
  <si>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</si>
  <si>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</si>
  <si>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</si>
  <si>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</si>
  <si>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</si>
  <si>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</si>
  <si>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</si>
  <si>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</si>
  <si>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</si>
  <si>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</si>
  <si>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</si>
  <si>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</si>
  <si>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</si>
  <si>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</si>
  <si>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</si>
  <si>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</si>
  <si>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</si>
  <si>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</si>
  <si>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</si>
  <si>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</si>
  <si>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</si>
  <si>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</si>
  <si>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</si>
  <si>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</si>
  <si>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</si>
  <si>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</si>
  <si>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</si>
  <si>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</si>
  <si>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</si>
  <si>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</si>
  <si>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</si>
  <si>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</si>
  <si>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</si>
  <si>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</si>
  <si>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</si>
  <si>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</si>
  <si>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</si>
  <si>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</si>
  <si>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</si>
  <si>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</si>
  <si>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</si>
  <si>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</si>
  <si>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</si>
  <si>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</si>
  <si>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</si>
  <si>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</si>
  <si>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</si>
  <si>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</si>
  <si>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</si>
  <si>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</si>
  <si>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</si>
  <si>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</si>
  <si>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</si>
  <si>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</si>
  <si>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</si>
  <si>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</si>
  <si>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</si>
  <si>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</si>
  <si>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</si>
  <si>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</si>
  <si>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</si>
  <si>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</si>
  <si>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</si>
  <si>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</si>
  <si>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</si>
  <si>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</si>
  <si>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</si>
  <si>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</si>
  <si>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</si>
  <si>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</si>
  <si>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</si>
  <si>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</si>
  <si>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</si>
  <si>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</si>
  <si>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</si>
  <si>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</si>
  <si>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</si>
  <si>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</si>
  <si>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</si>
  <si>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</si>
  <si>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</si>
  <si>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</si>
  <si>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</si>
  <si>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</si>
  <si>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</si>
  <si>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</si>
  <si>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</si>
  <si>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</si>
  <si>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</si>
  <si>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</si>
  <si>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</si>
  <si>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</si>
  <si>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</si>
  <si>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</si>
  <si>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</si>
  <si>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</si>
  <si>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</si>
  <si>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</si>
  <si>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</si>
  <si>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</si>
  <si>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</si>
  <si>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</si>
  <si>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</si>
  <si>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</si>
  <si>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</si>
  <si>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</si>
  <si>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</si>
  <si>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</si>
  <si>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</si>
  <si>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</si>
  <si>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</si>
  <si>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</si>
  <si>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</si>
  <si>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</si>
  <si>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</si>
  <si>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</si>
  <si>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</si>
  <si>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</si>
  <si>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</si>
  <si>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</si>
  <si>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</si>
  <si>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</si>
  <si>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</si>
  <si>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</si>
  <si>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</si>
  <si>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</si>
  <si>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</si>
  <si>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</si>
  <si>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</si>
  <si>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</si>
  <si>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</si>
  <si>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</si>
  <si>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</si>
  <si>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</si>
  <si>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</si>
  <si>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</si>
  <si>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</si>
  <si>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</si>
  <si>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</si>
  <si>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</si>
  <si>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</si>
  <si>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</si>
  <si>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</si>
  <si>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</si>
  <si>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</si>
  <si>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</si>
  <si>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</si>
  <si>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</si>
  <si>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</si>
  <si>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</si>
  <si>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</si>
  <si>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</si>
  <si>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</si>
  <si>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</si>
  <si>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</si>
  <si>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</si>
  <si>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</si>
  <si>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</si>
  <si>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</si>
  <si>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</si>
  <si>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</si>
  <si>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</si>
  <si>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</si>
  <si>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</si>
  <si>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</si>
  <si>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</si>
  <si>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</si>
  <si>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</si>
  <si>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</si>
  <si>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</si>
  <si>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</si>
  <si>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</si>
  <si>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</si>
  <si>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</si>
  <si>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</si>
  <si>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</si>
  <si>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</si>
  <si>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</si>
  <si>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</si>
  <si>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</si>
  <si>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</si>
  <si>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</si>
  <si>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</si>
  <si>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</si>
  <si>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</si>
  <si>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</si>
  <si>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</si>
  <si>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</si>
  <si>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</si>
  <si>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</si>
  <si>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</si>
  <si>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</si>
  <si>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</si>
  <si>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</si>
  <si>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</si>
  <si>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</si>
  <si>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</si>
  <si>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</si>
  <si>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</si>
  <si>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</si>
  <si>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</si>
  <si>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</si>
  <si>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</si>
  <si>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</si>
  <si>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</si>
  <si>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</si>
  <si>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</si>
  <si>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</si>
  <si>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</si>
  <si>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</si>
  <si>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</si>
  <si>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愛媛県伊方町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</si>
  <si>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</si>
  <si>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</si>
  <si>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</si>
  <si>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</si>
  <si>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</si>
  <si>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</si>
  <si>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</si>
  <si>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</si>
  <si>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</si>
  <si>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</si>
  <si>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</si>
  <si>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</si>
  <si>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</si>
  <si>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</si>
  <si>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</si>
  <si>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</si>
  <si>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</si>
  <si>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</si>
  <si>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</si>
  <si>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</si>
  <si>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</si>
  <si>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</si>
  <si>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</si>
  <si>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</si>
  <si>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</si>
  <si>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</si>
  <si>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</si>
  <si>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</si>
  <si>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</si>
  <si>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</si>
  <si>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</si>
  <si>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</si>
  <si>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</si>
  <si>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</si>
  <si>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</si>
  <si>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</si>
  <si>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</si>
  <si>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</si>
  <si>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</si>
  <si>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</si>
  <si>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</si>
  <si>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</si>
  <si>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</si>
  <si>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</si>
  <si>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</si>
  <si>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</si>
  <si>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</si>
  <si>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</si>
  <si>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</si>
  <si>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</si>
  <si>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</si>
  <si>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</si>
  <si>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</si>
  <si>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</si>
  <si>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</si>
  <si>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</si>
  <si>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</si>
  <si>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</si>
  <si>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</si>
  <si>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</si>
  <si>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</si>
  <si>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</si>
  <si>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</si>
  <si>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</si>
  <si>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</si>
  <si>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</si>
  <si>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</si>
  <si>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</si>
  <si>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</si>
  <si>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</si>
  <si>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</si>
  <si>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</si>
  <si>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</si>
  <si>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</si>
  <si>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</si>
  <si>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</si>
  <si>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</si>
  <si>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</si>
  <si>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</si>
  <si>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</si>
  <si>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</si>
  <si>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</si>
  <si>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</si>
  <si>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</si>
  <si>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</si>
  <si>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</si>
  <si>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</si>
  <si>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</si>
  <si>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</si>
  <si>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</si>
  <si>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</si>
  <si>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</si>
  <si>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</si>
  <si>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</si>
  <si>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</si>
  <si>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</si>
  <si>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</si>
  <si>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</si>
  <si>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</si>
  <si>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</si>
  <si>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</si>
  <si>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</si>
  <si>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</si>
  <si>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</si>
  <si>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</si>
  <si>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</si>
  <si>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</si>
  <si>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</si>
  <si>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</si>
  <si>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</si>
  <si>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</si>
  <si>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</si>
  <si>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</si>
  <si>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</si>
  <si>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</si>
  <si>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</si>
  <si>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</si>
  <si>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</si>
  <si>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</si>
  <si>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</si>
  <si>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</si>
  <si>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</si>
  <si>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</si>
  <si>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その他</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</si>
  <si>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</si>
  <si>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</si>
  <si>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</si>
  <si>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</si>
  <si>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</si>
  <si>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</si>
  <si>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</si>
  <si>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</si>
  <si>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</si>
  <si>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</si>
  <si>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</si>
  <si>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</si>
  <si>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</si>
  <si>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</si>
  <si>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</si>
  <si>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</si>
  <si>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</si>
  <si>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</si>
  <si>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</si>
  <si>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</si>
  <si>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</si>
  <si>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</si>
  <si>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</si>
  <si>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</si>
  <si>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</si>
  <si>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</si>
  <si>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</si>
  <si>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</si>
  <si>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愛媛県伊方町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</si>
  <si>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</si>
  <si>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</si>
  <si>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</si>
  <si>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</si>
  <si>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</si>
  <si>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</si>
  <si>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</si>
  <si>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</si>
  <si>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</si>
  <si>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</si>
  <si>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</si>
  <si>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</si>
  <si>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</si>
  <si>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</si>
  <si>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</si>
  <si>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</si>
  <si>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</si>
  <si>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</si>
  <si>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</si>
  <si>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</si>
  <si>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</si>
  <si>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</si>
  <si>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</si>
  <si>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</si>
  <si>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</si>
  <si>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</si>
  <si>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</si>
  <si>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</si>
  <si>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</si>
  <si>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</si>
  <si>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</si>
  <si>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</si>
  <si>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</si>
  <si>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</si>
  <si>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</si>
  <si>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</si>
  <si>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</si>
  <si>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</si>
  <si>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介護保険（保険）特別会計</t>
    <phoneticPr fontId="5"/>
  </si>
  <si>
    <t>介護保険（サービス）特別会計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</si>
  <si>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</si>
  <si>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</si>
  <si>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</si>
  <si>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</si>
  <si>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</si>
  <si>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法非適用企業</t>
    <phoneticPr fontId="5"/>
  </si>
  <si>
    <t>公共下水道事業特別会計</t>
    <phoneticPr fontId="5"/>
  </si>
  <si>
    <t>小規模下水道事業特別会計</t>
    <phoneticPr fontId="5"/>
  </si>
  <si>
    <t>法非適用企業</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</si>
  <si>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</si>
  <si>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</si>
  <si>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</si>
  <si>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</si>
  <si>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</si>
  <si>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</si>
  <si>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</si>
  <si>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</si>
  <si>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</si>
  <si>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</si>
  <si>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</si>
  <si>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</si>
  <si>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</si>
  <si>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</si>
  <si>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</si>
  <si>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</si>
  <si>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</si>
  <si>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</si>
  <si>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</si>
  <si>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</si>
  <si>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</si>
  <si>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</si>
  <si>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</si>
  <si>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</si>
  <si>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</si>
  <si>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</si>
  <si>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</si>
  <si>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</si>
  <si>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</si>
  <si>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</si>
  <si>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</si>
  <si>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</si>
  <si>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</si>
  <si>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</si>
  <si>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</si>
  <si>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</si>
  <si>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</si>
  <si>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</si>
  <si>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</si>
  <si>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</si>
  <si>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</si>
  <si>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</si>
  <si>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</si>
  <si>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</si>
  <si>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</si>
  <si>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</si>
  <si>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</si>
  <si>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</si>
  <si>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</si>
  <si>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</si>
  <si>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</si>
  <si>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</si>
  <si>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</si>
  <si>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</si>
  <si>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</si>
  <si>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</si>
  <si>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</si>
  <si>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</si>
  <si>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</si>
  <si>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</si>
  <si>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</si>
  <si>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</si>
  <si>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</si>
  <si>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</si>
  <si>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</si>
  <si>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</si>
  <si>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</si>
  <si>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</si>
  <si>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</si>
  <si>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</si>
  <si>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</si>
  <si>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</si>
  <si>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</si>
  <si>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</si>
  <si>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</si>
  <si>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</si>
  <si>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</si>
  <si>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</si>
  <si>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</si>
  <si>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</si>
  <si>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</si>
  <si>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</si>
  <si>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</si>
  <si>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</si>
  <si>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</si>
  <si>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</si>
  <si>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</si>
  <si>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</si>
  <si>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</si>
  <si>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</si>
  <si>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</si>
  <si>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</si>
  <si>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</si>
  <si>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</si>
  <si>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</si>
  <si>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</si>
  <si>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</si>
  <si>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</si>
  <si>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</si>
  <si>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</si>
  <si>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</si>
  <si>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</si>
  <si>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</si>
  <si>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</si>
  <si>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</si>
  <si>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</si>
  <si>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</si>
  <si>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</si>
  <si>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</si>
  <si>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</si>
  <si>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</si>
  <si>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</si>
  <si>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</si>
  <si>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</si>
  <si>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</si>
  <si>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</si>
  <si>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</si>
  <si>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</si>
  <si>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</si>
  <si>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</si>
  <si>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</si>
  <si>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</si>
  <si>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</si>
  <si>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</si>
  <si>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</si>
  <si>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</si>
  <si>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</si>
  <si>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</si>
  <si>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</si>
  <si>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</si>
  <si>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</si>
  <si>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</si>
  <si>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</si>
  <si>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</si>
  <si>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</si>
  <si>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</si>
  <si>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</si>
  <si>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</si>
  <si>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</si>
  <si>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</si>
  <si>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</si>
  <si>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</si>
  <si>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</si>
  <si>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</si>
  <si>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</si>
  <si>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</si>
  <si>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</si>
  <si>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</si>
  <si>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</si>
  <si>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</si>
  <si>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</si>
  <si>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</si>
  <si>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</si>
  <si>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</si>
  <si>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</si>
  <si>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</si>
  <si>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</si>
  <si>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</si>
  <si>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国民健康保険（事業）特別会計</t>
  </si>
  <si>
    <t>介護保険（保険）特別会計</t>
  </si>
  <si>
    <t>風力発電事業特別会計</t>
  </si>
  <si>
    <t>公共下水道事業特別会計</t>
  </si>
  <si>
    <t>学校給食特別会計</t>
  </si>
  <si>
    <t>小規模下水道事業特別会計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</si>
  <si>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</si>
  <si>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</si>
  <si>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</si>
  <si>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</si>
  <si>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</si>
  <si>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</si>
  <si>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</si>
  <si>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</si>
  <si>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</si>
  <si>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</si>
  <si>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愛媛県市町総合事務組合(退職手当事業分)</t>
  </si>
  <si>
    <t>愛媛県市町総合事務組合(消防補償事業分)</t>
    <rPh sb="12" eb="14">
      <t>ショウボウ</t>
    </rPh>
    <rPh sb="14" eb="16">
      <t>ホショウ</t>
    </rPh>
    <phoneticPr fontId="2"/>
  </si>
  <si>
    <t>愛媛県市町総合事務組合(交通災害事業分)</t>
    <rPh sb="12" eb="14">
      <t>コウツウ</t>
    </rPh>
    <rPh sb="14" eb="16">
      <t>サイガイ</t>
    </rPh>
    <rPh sb="16" eb="18">
      <t>ジギョウ</t>
    </rPh>
    <phoneticPr fontId="2"/>
  </si>
  <si>
    <t>愛媛県市町総合事務組合(自治会館事業分)</t>
    <rPh sb="12" eb="16">
      <t>ジチカイカン</t>
    </rPh>
    <rPh sb="16" eb="18">
      <t>ジギョウ</t>
    </rPh>
    <phoneticPr fontId="2"/>
  </si>
  <si>
    <t>愛媛県市町総合事務組合(議員公務災害業分)</t>
    <rPh sb="12" eb="14">
      <t>ギイン</t>
    </rPh>
    <rPh sb="14" eb="16">
      <t>コウム</t>
    </rPh>
    <rPh sb="16" eb="18">
      <t>サイガイ</t>
    </rPh>
    <rPh sb="18" eb="19">
      <t>ギョウ</t>
    </rPh>
    <rPh sb="19" eb="20">
      <t>ブン</t>
    </rPh>
    <phoneticPr fontId="2"/>
  </si>
  <si>
    <t>愛媛県市町総合事務組合(共通経費分)</t>
    <rPh sb="12" eb="14">
      <t>キョウツウ</t>
    </rPh>
    <rPh sb="14" eb="16">
      <t>ケイヒ</t>
    </rPh>
    <rPh sb="16" eb="17">
      <t>ブン</t>
    </rPh>
    <phoneticPr fontId="2"/>
  </si>
  <si>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</si>
  <si>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</si>
  <si>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八幡浜地区施設事務組合（一次救急休日・夜間診療所事業特別会計）</t>
    <rPh sb="0" eb="3">
      <t>ヤワタハマ</t>
    </rPh>
    <rPh sb="3" eb="5">
      <t>チク</t>
    </rPh>
    <rPh sb="5" eb="7">
      <t>シセツ</t>
    </rPh>
    <rPh sb="7" eb="9">
      <t>ジム</t>
    </rPh>
    <rPh sb="9" eb="11">
      <t>クミアイ</t>
    </rPh>
    <rPh sb="12" eb="14">
      <t>イチジ</t>
    </rPh>
    <rPh sb="14" eb="16">
      <t>キュウキュウ</t>
    </rPh>
    <rPh sb="16" eb="18">
      <t>キュウジツ</t>
    </rPh>
    <rPh sb="19" eb="21">
      <t>ヤカン</t>
    </rPh>
    <rPh sb="21" eb="23">
      <t>シンリョウ</t>
    </rPh>
    <rPh sb="23" eb="24">
      <t>ジョ</t>
    </rPh>
    <rPh sb="24" eb="26">
      <t>ジギョウ</t>
    </rPh>
    <rPh sb="26" eb="28">
      <t>トクベツ</t>
    </rPh>
    <rPh sb="28" eb="30">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</si>
  <si>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</si>
  <si>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</si>
  <si>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</si>
  <si>
    <t>八幡浜・大洲地区広域市町村圏組合（八幡浜・大洲地方拠点都市対策室特別会計）</t>
  </si>
  <si>
    <t>八幡浜・大洲地区広域市町村圏組合（八幡浜・大洲地区ふるさと市町村圏基金事業特別会計）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</si>
  <si>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</si>
  <si>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</si>
  <si>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</si>
  <si>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</si>
  <si>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</si>
  <si>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</si>
  <si>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振興基金</t>
    <rPh sb="0" eb="2">
      <t>シンコウ</t>
    </rPh>
    <rPh sb="2" eb="4">
      <t>キキン</t>
    </rPh>
    <phoneticPr fontId="5"/>
  </si>
  <si>
    <t>災害対策基金</t>
    <rPh sb="0" eb="2">
      <t>サイガイ</t>
    </rPh>
    <rPh sb="2" eb="4">
      <t>タイサク</t>
    </rPh>
    <rPh sb="4" eb="6">
      <t>キキン</t>
    </rPh>
    <phoneticPr fontId="5"/>
  </si>
  <si>
    <t>電源立地地域対策交付金公共用施設維持運営基金</t>
    <phoneticPr fontId="5"/>
  </si>
  <si>
    <t>ふるさとづくり自治活動推進基金</t>
    <phoneticPr fontId="5"/>
  </si>
  <si>
    <t>電源立地地域対策交付金施設維持補修基金</t>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</si>
  <si>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</si>
  <si>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</si>
  <si>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</si>
  <si>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</si>
  <si>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</si>
  <si>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</si>
  <si>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おいては将来負担額を充当可能財源等が上回ったため、数字に表れず、実質公債費比率においても地方債の新規抑制や償還終了等の影響により、5.4％と類似団体平均を下回っており、今後も綿密な中長期財政計画を樹立し、当該年度の起債額を判断し、現在の水準以下に抑えるよう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</si>
  <si>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</si>
  <si>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</si>
  <si>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</si>
  <si>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おいては将来負担額を充当可能財源等が上回ったため数字に表れず、有形固定資産減価償却率においても57.6％と類似団体等と比較して低い水準にあり、今後も第二次伊方町総合計画及び公共施設等総合管理計画により、計画的に更新等を実施し、財政の健全化に努める。
　公共施設の管理については、必要性、対策の内容や時期を再検討し、必要性が認められる施設については、機能転換、用途変更や複合化、集約化を図るとともに、必要性が認められない施設については廃止・撤去を進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</si>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</sst>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98E33AE-27B3-42F9-9708-F558B5F016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A9CE-416F-8AC1-6935B5CA59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178298</c:v>
                </c:pt>
                <c:pt idx="1">
                  <c:v>117133</c:v>
                </c:pt>
                <c:pt idx="2">
                  <c:v>142602</c:v>
                </c:pt>
                <c:pt idx="3">
                  <c:v>229864</c:v>
                </c:pt>
                <c:pt idx="4">
                  <c:v>147165</c:v>
                </c:pt>
              </c:numCache>
            </c:numRef>
          </c:val>
          <c:smooth val="0"/>
          <c:extLst>
            <c:ext xmlns:c16="http://schemas.microsoft.com/office/drawing/2014/chart" uri="{C3380CC4-5D6E-409C-BE32-E72D297353CC}">
              <c16:uniqueId val="{00000001-A9CE-416F-8AC1-6935B5CA59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7.84</c:v>
                </c:pt>
                <c:pt idx="1">
                  <c:v>13.76</c:v>
                </c:pt>
                <c:pt idx="2">
                  <c:v>9.4700000000000006</c:v>
                </c:pt>
                <c:pt idx="3">
                  <c:v>13.83</c:v>
                </c:pt>
                <c:pt idx="4">
                  <c:v>21.6</c:v>
                </c:pt>
              </c:numCache>
            </c:numRef>
          </c:val>
          <c:extLst>
            <c:ext xmlns:c16="http://schemas.microsoft.com/office/drawing/2014/chart" uri="{C3380CC4-5D6E-409C-BE32-E72D297353CC}">
              <c16:uniqueId val="{00000000-80F6-4644-9403-061B650AD3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59.84</c:v>
                </c:pt>
                <c:pt idx="1">
                  <c:v>66.260000000000005</c:v>
                </c:pt>
                <c:pt idx="2">
                  <c:v>75.19</c:v>
                </c:pt>
                <c:pt idx="3">
                  <c:v>82.27</c:v>
                </c:pt>
                <c:pt idx="4">
                  <c:v>94.92</c:v>
                </c:pt>
              </c:numCache>
            </c:numRef>
          </c:val>
          <c:extLst>
            <c:ext xmlns:c16="http://schemas.microsoft.com/office/drawing/2014/chart" uri="{C3380CC4-5D6E-409C-BE32-E72D297353CC}">
              <c16:uniqueId val="{00000001-80F6-4644-9403-061B650AD3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11.49</c:v>
                </c:pt>
                <c:pt idx="1">
                  <c:v>9.77</c:v>
                </c:pt>
                <c:pt idx="2">
                  <c:v>2.5</c:v>
                </c:pt>
                <c:pt idx="3">
                  <c:v>13</c:v>
                </c:pt>
                <c:pt idx="4">
                  <c:v>23.95</c:v>
                </c:pt>
              </c:numCache>
            </c:numRef>
          </c:val>
          <c:smooth val="0"/>
          <c:extLst>
            <c:ext xmlns:c16="http://schemas.microsoft.com/office/drawing/2014/chart" uri="{C3380CC4-5D6E-409C-BE32-E72D297353CC}">
              <c16:uniqueId val="{00000002-80F6-4644-9403-061B650AD3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0.94</c:v>
                </c:pt>
                <c:pt idx="2">
                  <c:v>#N/A</c:v>
                </c:pt>
                <c:pt idx="3">
                  <c:v>1.22</c:v>
                </c:pt>
                <c:pt idx="4">
                  <c:v>#N/A</c:v>
                </c:pt>
                <c:pt idx="5">
                  <c:v>1.53</c:v>
                </c:pt>
                <c:pt idx="6">
                  <c:v>#N/A</c:v>
                </c:pt>
                <c:pt idx="7">
                  <c:v>1.01</c:v>
                </c:pt>
                <c:pt idx="8">
                  <c:v>#N/A</c:v>
                </c:pt>
                <c:pt idx="9">
                  <c:v>0</c:v>
                </c:pt>
              </c:numCache>
            </c:numRef>
          </c:val>
          <c:extLst>
            <c:ext xmlns:c16="http://schemas.microsoft.com/office/drawing/2014/chart" uri="{C3380CC4-5D6E-409C-BE32-E72D297353CC}">
              <c16:uniqueId val="{00000000-3628-4ABD-B723-607B50FA3B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28-4ABD-B723-607B50FA3B87}"/>
            </c:ext>
          </c:extLst>
        </c:ser>
        <c:ser>
          <c:idx val="2"/>
          <c:order val="2"/>
          <c:tx>
            <c:strRef>
              <c:f>データシート!$A$29</c:f>
              <c:strCache>
                <c:ptCount val="1"/>
                <c:pt idx="0">
                  <c:v>小規模下水道事業特別会計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628-4ABD-B723-607B50FA3B87}"/>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628-4ABD-B723-607B50FA3B8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4-3628-4ABD-B723-607B50FA3B87}"/>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0.62</c:v>
                </c:pt>
                <c:pt idx="2">
                  <c:v>#N/A</c:v>
                </c:pt>
                <c:pt idx="3">
                  <c:v>0.43</c:v>
                </c:pt>
                <c:pt idx="4">
                  <c:v>#N/A</c:v>
                </c:pt>
                <c:pt idx="5">
                  <c:v>0.38</c:v>
                </c:pt>
                <c:pt idx="6">
                  <c:v>#N/A</c:v>
                </c:pt>
                <c:pt idx="7">
                  <c:v>0.59</c:v>
                </c:pt>
                <c:pt idx="8">
                  <c:v>#N/A</c:v>
                </c:pt>
                <c:pt idx="9">
                  <c:v>0.69</c:v>
                </c:pt>
              </c:numCache>
            </c:numRef>
          </c:val>
          <c:extLst>
            <c:ext xmlns:c16="http://schemas.microsoft.com/office/drawing/2014/chart" uri="{C3380CC4-5D6E-409C-BE32-E72D297353CC}">
              <c16:uniqueId val="{00000005-3628-4ABD-B723-607B50FA3B87}"/>
            </c:ext>
          </c:extLst>
        </c:ser>
        <c:ser>
          <c:idx val="6"/>
          <c:order val="6"/>
          <c:tx>
            <c:strRef>
              <c:f>データシート!$A$33</c:f>
              <c:strCache>
                <c:ptCount val="1"/>
                <c:pt idx="0">
                  <c:v>介護保険（保険）特別会計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c:v>
                </c:pt>
                <c:pt idx="2">
                  <c:v>#N/A</c:v>
                </c:pt>
                <c:pt idx="3">
                  <c:v>0.68</c:v>
                </c:pt>
                <c:pt idx="4">
                  <c:v>#N/A</c:v>
                </c:pt>
                <c:pt idx="5">
                  <c:v>0.15</c:v>
                </c:pt>
                <c:pt idx="6">
                  <c:v>#N/A</c:v>
                </c:pt>
                <c:pt idx="7">
                  <c:v>0.83</c:v>
                </c:pt>
                <c:pt idx="8">
                  <c:v>#N/A</c:v>
                </c:pt>
                <c:pt idx="9">
                  <c:v>0.76</c:v>
                </c:pt>
              </c:numCache>
            </c:numRef>
          </c:val>
          <c:extLst>
            <c:ext xmlns:c16="http://schemas.microsoft.com/office/drawing/2014/chart" uri="{C3380CC4-5D6E-409C-BE32-E72D297353CC}">
              <c16:uniqueId val="{00000006-3628-4ABD-B723-607B50FA3B8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0.71</c:v>
                </c:pt>
                <c:pt idx="2">
                  <c:v>#N/A</c:v>
                </c:pt>
                <c:pt idx="3">
                  <c:v>0.78</c:v>
                </c:pt>
                <c:pt idx="4">
                  <c:v>#N/A</c:v>
                </c:pt>
                <c:pt idx="5">
                  <c:v>0.98</c:v>
                </c:pt>
                <c:pt idx="6">
                  <c:v>#N/A</c:v>
                </c:pt>
                <c:pt idx="7">
                  <c:v>1.47</c:v>
                </c:pt>
                <c:pt idx="8">
                  <c:v>#N/A</c:v>
                </c:pt>
                <c:pt idx="9">
                  <c:v>1.2</c:v>
                </c:pt>
              </c:numCache>
            </c:numRef>
          </c:val>
          <c:extLst>
            <c:ext xmlns:c16="http://schemas.microsoft.com/office/drawing/2014/chart" uri="{C3380CC4-5D6E-409C-BE32-E72D297353CC}">
              <c16:uniqueId val="{00000007-3628-4ABD-B723-607B50FA3B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2.17</c:v>
                </c:pt>
                <c:pt idx="2">
                  <c:v>#N/A</c:v>
                </c:pt>
                <c:pt idx="3">
                  <c:v>2.92</c:v>
                </c:pt>
                <c:pt idx="4">
                  <c:v>#N/A</c:v>
                </c:pt>
                <c:pt idx="5">
                  <c:v>3.31</c:v>
                </c:pt>
                <c:pt idx="6">
                  <c:v>#N/A</c:v>
                </c:pt>
                <c:pt idx="7">
                  <c:v>3.83</c:v>
                </c:pt>
                <c:pt idx="8">
                  <c:v>#N/A</c:v>
                </c:pt>
                <c:pt idx="9">
                  <c:v>4.92</c:v>
                </c:pt>
              </c:numCache>
            </c:numRef>
          </c:val>
          <c:extLst>
            <c:ext xmlns:c16="http://schemas.microsoft.com/office/drawing/2014/chart" uri="{C3380CC4-5D6E-409C-BE32-E72D297353CC}">
              <c16:uniqueId val="{00000008-3628-4ABD-B723-607B50FA3B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7.83</c:v>
                </c:pt>
                <c:pt idx="2">
                  <c:v>#N/A</c:v>
                </c:pt>
                <c:pt idx="3">
                  <c:v>13.75</c:v>
                </c:pt>
                <c:pt idx="4">
                  <c:v>#N/A</c:v>
                </c:pt>
                <c:pt idx="5">
                  <c:v>9.4600000000000009</c:v>
                </c:pt>
                <c:pt idx="6">
                  <c:v>#N/A</c:v>
                </c:pt>
                <c:pt idx="7">
                  <c:v>13.83</c:v>
                </c:pt>
                <c:pt idx="8">
                  <c:v>#N/A</c:v>
                </c:pt>
                <c:pt idx="9">
                  <c:v>21.59</c:v>
                </c:pt>
              </c:numCache>
            </c:numRef>
          </c:val>
          <c:extLst>
            <c:ext xmlns:c16="http://schemas.microsoft.com/office/drawing/2014/chart" uri="{C3380CC4-5D6E-409C-BE32-E72D297353CC}">
              <c16:uniqueId val="{00000009-3628-4ABD-B723-607B50FA3B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1012</c:v>
                </c:pt>
                <c:pt idx="5">
                  <c:v>976</c:v>
                </c:pt>
                <c:pt idx="8">
                  <c:v>925</c:v>
                </c:pt>
                <c:pt idx="11">
                  <c:v>891</c:v>
                </c:pt>
                <c:pt idx="14">
                  <c:v>862</c:v>
                </c:pt>
              </c:numCache>
            </c:numRef>
          </c:val>
          <c:extLst>
            <c:ext xmlns:c16="http://schemas.microsoft.com/office/drawing/2014/chart" uri="{C3380CC4-5D6E-409C-BE32-E72D297353CC}">
              <c16:uniqueId val="{00000000-EA41-4494-9AA5-701CB720D1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41-4494-9AA5-701CB720D1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11</c:v>
                </c:pt>
                <c:pt idx="6">
                  <c:v>6</c:v>
                </c:pt>
                <c:pt idx="9">
                  <c:v>5</c:v>
                </c:pt>
                <c:pt idx="12">
                  <c:v>2</c:v>
                </c:pt>
              </c:numCache>
            </c:numRef>
          </c:val>
          <c:extLst>
            <c:ext xmlns:c16="http://schemas.microsoft.com/office/drawing/2014/chart" uri="{C3380CC4-5D6E-409C-BE32-E72D297353CC}">
              <c16:uniqueId val="{00000002-EA41-4494-9AA5-701CB720D1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13</c:v>
                </c:pt>
              </c:numCache>
            </c:numRef>
          </c:val>
          <c:extLst>
            <c:ext xmlns:c16="http://schemas.microsoft.com/office/drawing/2014/chart" uri="{C3380CC4-5D6E-409C-BE32-E72D297353CC}">
              <c16:uniqueId val="{00000003-EA41-4494-9AA5-701CB720D1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212</c:v>
                </c:pt>
                <c:pt idx="3">
                  <c:v>209</c:v>
                </c:pt>
                <c:pt idx="6">
                  <c:v>204</c:v>
                </c:pt>
                <c:pt idx="9">
                  <c:v>192</c:v>
                </c:pt>
                <c:pt idx="12">
                  <c:v>183</c:v>
                </c:pt>
              </c:numCache>
            </c:numRef>
          </c:val>
          <c:extLst>
            <c:ext xmlns:c16="http://schemas.microsoft.com/office/drawing/2014/chart" uri="{C3380CC4-5D6E-409C-BE32-E72D297353CC}">
              <c16:uniqueId val="{00000004-EA41-4494-9AA5-701CB720D1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1-4494-9AA5-701CB720D1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41-4494-9AA5-701CB720D1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1044</c:v>
                </c:pt>
                <c:pt idx="3">
                  <c:v>1003</c:v>
                </c:pt>
                <c:pt idx="6">
                  <c:v>948</c:v>
                </c:pt>
                <c:pt idx="9">
                  <c:v>922</c:v>
                </c:pt>
                <c:pt idx="12">
                  <c:v>950</c:v>
                </c:pt>
              </c:numCache>
            </c:numRef>
          </c:val>
          <c:extLst>
            <c:ext xmlns:c16="http://schemas.microsoft.com/office/drawing/2014/chart" uri="{C3380CC4-5D6E-409C-BE32-E72D297353CC}">
              <c16:uniqueId val="{00000007-EA41-4494-9AA5-701CB720D1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264</c:v>
                </c:pt>
                <c:pt idx="2">
                  <c:v>#N/A</c:v>
                </c:pt>
                <c:pt idx="3">
                  <c:v>#N/A</c:v>
                </c:pt>
                <c:pt idx="4">
                  <c:v>248</c:v>
                </c:pt>
                <c:pt idx="5">
                  <c:v>#N/A</c:v>
                </c:pt>
                <c:pt idx="6">
                  <c:v>#N/A</c:v>
                </c:pt>
                <c:pt idx="7">
                  <c:v>234</c:v>
                </c:pt>
                <c:pt idx="8">
                  <c:v>#N/A</c:v>
                </c:pt>
                <c:pt idx="9">
                  <c:v>#N/A</c:v>
                </c:pt>
                <c:pt idx="10">
                  <c:v>229</c:v>
                </c:pt>
                <c:pt idx="11">
                  <c:v>#N/A</c:v>
                </c:pt>
                <c:pt idx="12">
                  <c:v>#N/A</c:v>
                </c:pt>
                <c:pt idx="13">
                  <c:v>286</c:v>
                </c:pt>
                <c:pt idx="14">
                  <c:v>#N/A</c:v>
                </c:pt>
              </c:numCache>
            </c:numRef>
          </c:val>
          <c:smooth val="0"/>
          <c:extLst>
            <c:ext xmlns:c16="http://schemas.microsoft.com/office/drawing/2014/chart" uri="{C3380CC4-5D6E-409C-BE32-E72D297353CC}">
              <c16:uniqueId val="{00000008-EA41-4494-9AA5-701CB720D1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9513</c:v>
                </c:pt>
                <c:pt idx="5">
                  <c:v>8972</c:v>
                </c:pt>
                <c:pt idx="8">
                  <c:v>8364</c:v>
                </c:pt>
                <c:pt idx="11">
                  <c:v>7883</c:v>
                </c:pt>
                <c:pt idx="14">
                  <c:v>7440</c:v>
                </c:pt>
              </c:numCache>
            </c:numRef>
          </c:val>
          <c:extLst>
            <c:ext xmlns:c16="http://schemas.microsoft.com/office/drawing/2014/chart" uri="{C3380CC4-5D6E-409C-BE32-E72D297353CC}">
              <c16:uniqueId val="{00000000-2DB0-46D2-A50D-8CE79C6458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204</c:v>
                </c:pt>
                <c:pt idx="5">
                  <c:v>179</c:v>
                </c:pt>
                <c:pt idx="8">
                  <c:v>155</c:v>
                </c:pt>
                <c:pt idx="11">
                  <c:v>138</c:v>
                </c:pt>
                <c:pt idx="14">
                  <c:v>121</c:v>
                </c:pt>
              </c:numCache>
            </c:numRef>
          </c:val>
          <c:extLst>
            <c:ext xmlns:c16="http://schemas.microsoft.com/office/drawing/2014/chart" uri="{C3380CC4-5D6E-409C-BE32-E72D297353CC}">
              <c16:uniqueId val="{00000001-2DB0-46D2-A50D-8CE79C6458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9434</c:v>
                </c:pt>
                <c:pt idx="5">
                  <c:v>9646</c:v>
                </c:pt>
                <c:pt idx="8">
                  <c:v>10085</c:v>
                </c:pt>
                <c:pt idx="11">
                  <c:v>10594</c:v>
                </c:pt>
                <c:pt idx="14">
                  <c:v>11562</c:v>
                </c:pt>
              </c:numCache>
            </c:numRef>
          </c:val>
          <c:extLst>
            <c:ext xmlns:c16="http://schemas.microsoft.com/office/drawing/2014/chart" uri="{C3380CC4-5D6E-409C-BE32-E72D297353CC}">
              <c16:uniqueId val="{00000002-2DB0-46D2-A50D-8CE79C6458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B0-46D2-A50D-8CE79C6458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B0-46D2-A50D-8CE79C6458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B0-46D2-A50D-8CE79C6458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1248</c:v>
                </c:pt>
                <c:pt idx="3">
                  <c:v>1130</c:v>
                </c:pt>
                <c:pt idx="6">
                  <c:v>952</c:v>
                </c:pt>
                <c:pt idx="9">
                  <c:v>936</c:v>
                </c:pt>
                <c:pt idx="12">
                  <c:v>841</c:v>
                </c:pt>
              </c:numCache>
            </c:numRef>
          </c:val>
          <c:extLst>
            <c:ext xmlns:c16="http://schemas.microsoft.com/office/drawing/2014/chart" uri="{C3380CC4-5D6E-409C-BE32-E72D297353CC}">
              <c16:uniqueId val="{00000006-2DB0-46D2-A50D-8CE79C6458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c:v>
                </c:pt>
                <c:pt idx="3">
                  <c:v>45</c:v>
                </c:pt>
                <c:pt idx="6">
                  <c:v>90</c:v>
                </c:pt>
                <c:pt idx="9">
                  <c:v>207</c:v>
                </c:pt>
                <c:pt idx="12">
                  <c:v>191</c:v>
                </c:pt>
              </c:numCache>
            </c:numRef>
          </c:val>
          <c:extLst>
            <c:ext xmlns:c16="http://schemas.microsoft.com/office/drawing/2014/chart" uri="{C3380CC4-5D6E-409C-BE32-E72D297353CC}">
              <c16:uniqueId val="{00000007-2DB0-46D2-A50D-8CE79C6458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2581</c:v>
                </c:pt>
                <c:pt idx="3">
                  <c:v>2540</c:v>
                </c:pt>
                <c:pt idx="6">
                  <c:v>2362</c:v>
                </c:pt>
                <c:pt idx="9">
                  <c:v>2232</c:v>
                </c:pt>
                <c:pt idx="12">
                  <c:v>2096</c:v>
                </c:pt>
              </c:numCache>
            </c:numRef>
          </c:val>
          <c:extLst>
            <c:ext xmlns:c16="http://schemas.microsoft.com/office/drawing/2014/chart" uri="{C3380CC4-5D6E-409C-BE32-E72D297353CC}">
              <c16:uniqueId val="{00000008-2DB0-46D2-A50D-8CE79C6458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132</c:v>
                </c:pt>
                <c:pt idx="3">
                  <c:v>91</c:v>
                </c:pt>
                <c:pt idx="6">
                  <c:v>72</c:v>
                </c:pt>
                <c:pt idx="9">
                  <c:v>136</c:v>
                </c:pt>
                <c:pt idx="12">
                  <c:v>103</c:v>
                </c:pt>
              </c:numCache>
            </c:numRef>
          </c:val>
          <c:extLst>
            <c:ext xmlns:c16="http://schemas.microsoft.com/office/drawing/2014/chart" uri="{C3380CC4-5D6E-409C-BE32-E72D297353CC}">
              <c16:uniqueId val="{00000009-2DB0-46D2-A50D-8CE79C6458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10652</c:v>
                </c:pt>
                <c:pt idx="3">
                  <c:v>10099</c:v>
                </c:pt>
                <c:pt idx="6">
                  <c:v>9506</c:v>
                </c:pt>
                <c:pt idx="9">
                  <c:v>9005</c:v>
                </c:pt>
                <c:pt idx="12">
                  <c:v>8660</c:v>
                </c:pt>
              </c:numCache>
            </c:numRef>
          </c:val>
          <c:extLst>
            <c:ext xmlns:c16="http://schemas.microsoft.com/office/drawing/2014/chart" uri="{C3380CC4-5D6E-409C-BE32-E72D297353CC}">
              <c16:uniqueId val="{0000000A-2DB0-46D2-A50D-8CE79C6458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B0-46D2-A50D-8CE79C6458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3975</c:v>
                </c:pt>
                <c:pt idx="1">
                  <c:v>4431</c:v>
                </c:pt>
                <c:pt idx="2">
                  <c:v>5307</c:v>
                </c:pt>
              </c:numCache>
            </c:numRef>
          </c:val>
          <c:extLst>
            <c:ext xmlns:c16="http://schemas.microsoft.com/office/drawing/2014/chart" uri="{C3380CC4-5D6E-409C-BE32-E72D297353CC}">
              <c16:uniqueId val="{00000000-88DD-4E69-A2C4-2CFB45DF6F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859</c:v>
                </c:pt>
                <c:pt idx="1">
                  <c:v>900</c:v>
                </c:pt>
                <c:pt idx="2">
                  <c:v>941</c:v>
                </c:pt>
              </c:numCache>
            </c:numRef>
          </c:val>
          <c:extLst>
            <c:ext xmlns:c16="http://schemas.microsoft.com/office/drawing/2014/chart" uri="{C3380CC4-5D6E-409C-BE32-E72D297353CC}">
              <c16:uniqueId val="{00000001-88DD-4E69-A2C4-2CFB45DF6F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8002</c:v>
                </c:pt>
                <c:pt idx="1">
                  <c:v>7772</c:v>
                </c:pt>
                <c:pt idx="2">
                  <c:v>7612</c:v>
                </c:pt>
              </c:numCache>
            </c:numRef>
          </c:val>
          <c:extLst>
            <c:ext xmlns:c16="http://schemas.microsoft.com/office/drawing/2014/chart" uri="{C3380CC4-5D6E-409C-BE32-E72D297353CC}">
              <c16:uniqueId val="{00000002-88DD-4E69-A2C4-2CFB45DF6F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{F27F1FB4-C4D2-4C5D-8075-79C5CA5440EA}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ABC-4EB2-9032-B85709C0A9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{D9ED6B12-933C-4E52-9A4C-5AAA1C13B720}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BC-4EB2-9032-B85709C0A9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{DB1EF4B5-E569-411E-95F1-3432030C0E03}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BC-4EB2-9032-B85709C0A9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{3FBC6BC3-A6D3-40B8-B4CD-F0E28F8F4638}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BC-4EB2-9032-B85709C0A9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{D8798F28-DC76-43C8-9FEF-B2B8B5051DE9}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BC-4EB2-9032-B85709C0A9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{F7929868-17FD-4269-A50E-C9E8D9C6ACD4}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ABC-4EB2-9032-B85709C0A9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{747E9A6B-A595-4729-8E07-AF20F5E21304}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ABC-4EB2-9032-B85709C0A9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{4322AC54-D554-4197-8B3C-1BE595383C1E}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ABC-4EB2-9032-B85709C0A9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{5AAB9B9E-ED3D-41EF-91F8-E941ED609E6F}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ABC-4EB2-9032-B85709C0A9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54.1</c:v>
                </c:pt>
                <c:pt idx="16">
                  <c:v>55.5</c:v>
                </c:pt>
                <c:pt idx="24">
                  <c:v>56</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ABC-4EB2-9032-B85709C0A9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{2B30AB09-319C-4AD8-ADFE-FC2FC40C5848}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ABC-4EB2-9032-B85709C0A9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{C1A9CFAC-A9F1-4662-8421-35157F46078C}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BC-4EB2-9032-B85709C0A9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{7C314658-1F80-4087-9B45-418D75297837}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BC-4EB2-9032-B85709C0A9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{F41F542B-840B-4368-8A2C-A81025041E13}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BC-4EB2-9032-B85709C0A9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{5925A438-BB86-4756-AC08-48FF61B4E7F0}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BC-4EB2-9032-B85709C0A9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{55251D85-F1AA-4BBA-8F80-A78D6A2C16EC}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ABC-4EB2-9032-B85709C0A9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{47FFC25F-2C9D-4EF9-8AFF-FFCFB39CFE05}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ABC-4EB2-9032-B85709C0A9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{EB6235BA-0033-4A22-B4F5-CDEB15C7E65D}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ABC-4EB2-9032-B85709C0A9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{1B1F6C36-93DD-4D22-A97A-8647008B65A5}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ABC-4EB2-9032-B85709C0A9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ABC-4EB2-9032-B85709C0A9B3}"/>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{C56207D3-B63E-416F-B864-2573BEB2D136}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4F8-40D2-BD42-D91ABE7646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{E8D8AAA2-AAD4-4341-9FB9-44B334C16BEB}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F8-40D2-BD42-D91ABE7646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{B8B9BF2D-8810-4385-9531-115DE6C33AFB}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F8-40D2-BD42-D91ABE7646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{30DF9017-F077-4F72-B2DE-10C82B318F84}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F8-40D2-BD42-D91ABE7646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{E118AA16-901D-4218-9D9E-1649A00F9ABF}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F8-40D2-BD42-D91ABE7646C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{6DE06DAA-E52E-4A91-880B-55AB21FF43CD}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4F8-40D2-BD42-D91ABE7646C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{91A39F73-EFFF-41D8-993C-CBB63422FB3C}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4F8-40D2-BD42-D91ABE7646C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{53AE7AC8-2A08-4A50-A2BD-091BB3FA5051}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4F8-40D2-BD42-D91ABE7646C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{A97B940D-8B63-4747-BEF7-A7192D218972}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4F8-40D2-BD42-D91ABE7646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5.6</c:v>
                </c:pt>
                <c:pt idx="16">
                  <c:v>5.4</c:v>
                </c:pt>
                <c:pt idx="24">
                  <c:v>5.3</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F8-40D2-BD42-D91ABE7646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{6A60F5CC-F058-4F61-921A-B3378D937B89}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4F8-40D2-BD42-D91ABE7646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{E065FBCC-548E-453F-B66D-FF39AF2BFBBC}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F8-40D2-BD42-D91ABE7646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{35BDB9C1-CD90-4A1D-8435-6003BE062505}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F8-40D2-BD42-D91ABE7646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{888C935C-AB9F-40D1-8233-10FFDB0DCDBB}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F8-40D2-BD42-D91ABE7646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{34B658D7-DD3F-4D69-949B-9AE2944837BF}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F8-40D2-BD42-D91ABE7646C5}"/>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{D910AD6C-0FEE-4F82-8A94-98F884E06007}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4F8-40D2-BD42-D91ABE7646C5}"/>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{67C0FE8C-78A3-452E-AD55-4E266FCC35A0}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4F8-40D2-BD42-D91ABE7646C5}"/>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{FCE6E9D3-3748-480A-AA00-53772DC442DC}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4F8-40D2-BD42-D91ABE7646C5}"/>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{0CAD7B40-824B-430C-AB57-328AF0CA4FE6}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4F8-40D2-BD42-D91ABE7646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F8-40D2-BD42-D91ABE7646C5}"/>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9F7C94A-BE30-4729-908F-24235CA9FB3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046E61D-54CF-44E6-8619-2FD3E4E303F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地方債の新規抑制に努めたため地方債現在高は減少している。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百万円の増加となっている。主な要因としては、財政調整基金に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百万円、一般廃棄物最終処分場整備基金に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百万円を積み立てた一方、公共施設の維持管理経費に充てるため、電源立地地域対策交付金公共用施設維持運営基金を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百万円取崩したことがあげられる。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大規模事業の財源として基金の組み替えや、想定外の自然災害等に備えるため、災害対策基金への積み立て等、将来的な財政状況を見極めながら適切な基金運営を実施していく。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町合併前の旧伊方地域の農林水産業の振興に資する事業、商工業の振興に資する事業、町道、農道、漁港及び港湾等の社会資本の整備に資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する事業、各種地元負担金の軽減に資する事業に充てられる。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・災害対策基金は地震、風水害その他の自然災害又は人為的災害から町民の生命と財産を守るべく、町内における甚大な災害の被災者を支援する経費及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び復旧復興に要する経費に充てるられる。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・電源立地地域対策交付金公共用施設維持運営基金については、毎年、保育所等の公共施設における人件費、光熱水費に充てられる。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・電源立地地域対策交付金公共用施設維持運営基金については、交付金を原資とした積み立てが終了しており、公共施設に係る人件費、物件費への経費充</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当のための取り崩しによる減額。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年度から下水道料金の見直しにより、大幅な増額を避けるため、当該基金をその財源の一部として、毎年取崩しを行ってい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・電源立地地域対策交付金を原資とする基金については、その使途内容に注意しながら、計画的な処分をしていく。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近年、財政調整基金の取崩しはなく、実質収支額は増加傾向にあることから、積立額の増加に繋がっている。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普通交付税においては、合併特例が廃止、国勢調査人口の減等の増額は期待できない状況から、財政調整基金の取崩しによる予算確保も視野に入れておく必要がある。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減債基金を活用した公営企業への貸付金を公営企業会計から返済を行っており、その返済額分を基金に積み立てを行っている。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公営企業会計の償還が令和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年度末で終了することから、令和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年度からは利息分のみの積み立てとなる見込みである。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0A1BB5D-1C99-4A77-9F5F-427A6E9B50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16CAAD-25DE-40E3-816B-508E9382F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BB15E98-C126-4985-A0A7-B560BE8880FB}"/>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5CEC353-B617-4239-8684-A4187867BFB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D6565F8-2E24-4FCC-916F-B4102664F383}"/>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6145CE2-54D8-461F-9445-D14BBB738502}"/>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5C3C3D9-9F75-4FB7-8E41-C732368BC4D5}"/>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C13BA07-51CA-471D-96E3-F9AA99B13AB5}"/>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F1F9153-2CA4-4242-889C-A41AE2F86766}"/>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B78A7E0-1CC0-4EB1-8451-D96BA5A164BE}"/>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A8E01A8-E6FF-42A9-97A9-C0D71044BE35}"/>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990ECE2-299C-468D-AAE7-E740E4E82514}"/>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1403DBA-C4CF-4C81-AF3F-750A603EC48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0C3988A-D2BE-477E-B083-B728361CA8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729642D-9C1B-4345-ACC1-30454BC46D4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1BD9B08-9136-4A58-BC08-F83CE987BC6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FCAD0DF-0308-4B0A-A6E2-AF38FA069C91}"/>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A557B76-A735-4F4B-B8C3-466248006DB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556CF31-ACD1-4E3C-9439-11C3A0B8892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DE02D79-E994-492B-846F-E830DC7C385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D728874-652C-4091-9068-31D59DBAB3C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AA20DA0-9DE9-483C-A200-E596FF8A72A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D4E50F2-A4F0-4CFE-A792-568E6042140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B7402DE-C5AA-47A4-ADAB-DA76FB9009E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2AB34FA-A7F2-482B-B66F-E9E02CFB974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57D928C-F0AA-41C4-8EBB-837983565959}"/>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F1C3065-7907-4ABF-AAE1-6E7D070E094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4E192D5-62A8-4235-85AF-DEE7526A7ED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C36DD03-F4FB-4B5B-B8B8-77CE8EB2A63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129E418-FC9E-416D-A7D3-785B3A5A25E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6F2C736-0C4A-43B9-A561-8C04C6F654A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5B41494-0F4A-4057-B447-DEAFA771849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81EF00F-91A0-4A47-B50B-A4BAC13560B3}"/>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EF0BF9D-DBC4-46C6-8658-33C6E6FB279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3786738-3CAE-4E48-9966-320682CE3C5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EE0CCA0-8C0F-447F-918A-351B47EA12D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DA25A54-C687-4A57-B8C7-5A4B9B68B19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6BEB5DB-5808-419D-B612-4DE7BC3F2D2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4E20D44-1279-48FE-B251-760E4DD2E00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B776637-FCE7-4DE1-A3C7-A3FF93ADC83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6D24986-DE69-40EF-8A70-9032696E3BD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4EAFAF9-B2A3-4591-B239-1DFFB422AD6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E0D4E28-2BA9-4BDB-A804-B9C449DACED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4FAF5BE-35F8-4096-9488-B2B463A83C54}"/>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3EF1ADC-585E-444A-B2BC-26E8A0EA523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65D4DD7-0A43-46FB-9F14-D2CC3DC79AD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177EDA6-6C45-45B5-A009-7AA08203EFC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6D916BB-2A98-4673-AFFA-C8D316F9346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5702BAE-F213-4CEE-B3E2-D5F139E1334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2698026-D070-40CD-B350-0AB995CA733C}"/>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0E53096-CC18-48B2-AF72-947CC1D5C4F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CDB705B-854D-4035-9EEA-3A8002A67D2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B3D94F2-AEDC-4EC7-9BD3-5605ACC47FB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6C1EAC3-5A8B-4165-9EEE-F8AF588DDCF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470DB72-D84F-4958-803C-D0F7D4EFA50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FA3CE5E-56D1-48FA-8F35-CD7312D74CB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8AEF2CE-F7C8-41CE-B38B-AD46295DD4C1}"/>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57.6</a:t>
          </a:r>
          <a:r>
            <a:rPr kumimoji="1" lang="ja-JP" altLang="en-US" sz="1100">
              <a:latin typeface="ＭＳ Ｐゴシック" panose="020B0600070205080204" pitchFamily="50" charset="-128"/>
              <a:ea typeface="ＭＳ Ｐゴシック" panose="020B0600070205080204" pitchFamily="50" charset="-128"/>
            </a:rPr>
            <a:t>％と類似団体等と比較して低い水準にあるが、今後の施設老朽化を見据え、第二次伊方町総合計画及び公共施設等総合管理計画により、対策の優先度を考慮した予算編成を行い、計画的に更新等を実施し、財政の健全化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63EFAE3-50FF-4886-9EB9-3530CD6C6674}"/>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E38CF04-9C63-47C1-A2DE-75890773561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277B1E9-6021-49C7-8552-3A7EBF1069D1}"/>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FA6C9FB8-D156-42B4-96A9-5BE83E4328A1}"/>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378F364F-116E-48E9-B7F6-892553053FE9}"/>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9C584569-43CA-4927-9707-1BAF058B3CEA}"/>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2918CC23-A325-43F9-8B20-CED80F73BBF3}"/>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B9795EC4-C2EE-420A-AFDD-E0883CF661E6}"/>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F601D78C-0CED-48E7-88FB-EF4C614EA47D}"/>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5BF9701D-73E4-4E35-84AC-185BF19889C9}"/>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EA2CEA68-374D-4D8D-8E6E-09E000468C24}"/>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279F29F-1ACA-40EA-A875-2F5B78DA38F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ECB719E2-2A7F-4D4B-A87A-AFC0966DA194}"/>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1699E4AB-29CD-450F-9ACA-9AF9DE347F2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0427A37F-5660-4392-B5C2-74312B4D11FA}"/>
            </a:ext>
          </a:extLst>
        </xdr:cNvPr>
        <xdr:cNvCxnSpPr/>
      </xdr:nvCxnSpPr>
      <xdr:spPr>
        <a:xfrm flipV="1">
          <a:off x="4760595" y="4747133"/>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F1AB5D76-96C9-480B-B36E-917C65AEF8C9}"/>
            </a:ext>
          </a:extLst>
        </xdr:cNvPr>
        <xdr:cNvSpPr txBox="1"/>
      </xdr:nvSpPr>
      <xdr:spPr>
        <a:xfrm>
          <a:off x="4813300"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398D8524-58F0-4D4F-B30B-800961CC57E3}"/>
            </a:ext>
          </a:extLst>
        </xdr:cNvPr>
        <xdr:cNvCxnSpPr/>
      </xdr:nvCxnSpPr>
      <xdr:spPr>
        <a:xfrm>
          <a:off x="4673600" y="599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17D4912A-8E88-48FA-8E2C-51FCB175414A}"/>
            </a:ext>
          </a:extLst>
        </xdr:cNvPr>
        <xdr:cNvSpPr txBox="1"/>
      </xdr:nvSpPr>
      <xdr:spPr>
        <a:xfrm>
          <a:off x="4813300" y="452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99ADCCBA-5AA5-4614-8504-226D77389D26}"/>
            </a:ext>
          </a:extLst>
        </xdr:cNvPr>
        <xdr:cNvCxnSpPr/>
      </xdr:nvCxnSpPr>
      <xdr:spPr>
        <a:xfrm>
          <a:off x="4673600" y="474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29D27BB8-87F5-48EB-9CCA-CC53E1596AC5}"/>
            </a:ext>
          </a:extLst>
        </xdr:cNvPr>
        <xdr:cNvSpPr txBox="1"/>
      </xdr:nvSpPr>
      <xdr:spPr>
        <a:xfrm>
          <a:off x="4813300" y="5510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92B114D7-4A6C-4EFF-9DC1-286E101E5041}"/>
            </a:ext>
          </a:extLst>
        </xdr:cNvPr>
        <xdr:cNvSpPr/>
      </xdr:nvSpPr>
      <xdr:spPr>
        <a:xfrm>
          <a:off x="4711700" y="553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B2D91811-A12D-42F7-9009-8FCF6B95F651}"/>
            </a:ext>
          </a:extLst>
        </xdr:cNvPr>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36ED2F6C-F6A9-4248-92E3-44218746FFFC}"/>
            </a:ext>
          </a:extLst>
        </xdr:cNvPr>
        <xdr:cNvSpPr/>
      </xdr:nvSpPr>
      <xdr:spPr>
        <a:xfrm>
          <a:off x="3238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099CD828-B43A-4D86-9E46-30694733290C}"/>
            </a:ext>
          </a:extLst>
        </xdr:cNvPr>
        <xdr:cNvSpPr/>
      </xdr:nvSpPr>
      <xdr:spPr>
        <a:xfrm>
          <a:off x="2476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AAE2BB9F-91E4-4858-A840-DC5501CCF30C}"/>
            </a:ext>
          </a:extLst>
        </xdr:cNvPr>
        <xdr:cNvSpPr/>
      </xdr:nvSpPr>
      <xdr:spPr>
        <a:xfrm>
          <a:off x="1714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3902CE2-C621-416E-B200-B21EE3B791A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7856338-9E8F-4831-9018-C49986253A4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6D38518-0EBC-40C1-AF2D-57F1232F46C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E7A7192-74B7-412C-AD93-B7DF330FB56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0180BA4-2208-4E13-894A-631C883B179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59309</xdr:rowOff>
    </xdr:from>
    <xdr:to>
      <xdr:col>23</xdr:col>
      <xdr:colOff>136525</xdr:colOff>
      <xdr:row>31</xdr:row>
      <xdr:rowOff>160909</xdr:rowOff>
    </xdr:to>
    <xdr:sp macro="" textlink="">
      <xdr:nvSpPr>
        <xdr:cNvPr id="89" name="楕円 88">
          <a:extLst>
            <a:ext uri="{FF2B5EF4-FFF2-40B4-BE49-F238E27FC236}">
              <a16:creationId xmlns:a16="http://schemas.microsoft.com/office/drawing/2014/main" id="{4A9F9D27-8DFF-46E7-9744-99E7BB505C64}"/>
            </a:ext>
          </a:extLst>
        </xdr:cNvPr>
        <xdr:cNvSpPr/>
      </xdr:nvSpPr>
      <xdr:spPr>
        <a:xfrm>
          <a:off x="4711700" y="53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82186</xdr:rowOff>
    </xdr:from>
    <xdr:ext cx="405111" cy="259045"/>
    <xdr:sp macro="" textlink="">
      <xdr:nvSpPr>
        <xdr:cNvPr id="90" name="有形固定資産減価償却率該当値テキスト">
          <a:extLst>
            <a:ext uri="{FF2B5EF4-FFF2-40B4-BE49-F238E27FC236}">
              <a16:creationId xmlns:a16="http://schemas.microsoft.com/office/drawing/2014/main" id="{2E852B26-2EE4-4CFF-B0BC-62FE3598761A}"/>
            </a:ext>
          </a:extLst>
        </xdr:cNvPr>
        <xdr:cNvSpPr txBox="1"/>
      </xdr:nvSpPr>
      <xdr:spPr>
        <a:xfrm>
          <a:off x="4813300" y="522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1" name="楕円 90">
          <a:extLst>
            <a:ext uri="{FF2B5EF4-FFF2-40B4-BE49-F238E27FC236}">
              <a16:creationId xmlns:a16="http://schemas.microsoft.com/office/drawing/2014/main" id="{2BE45988-459D-4226-8528-4FE14A2EEF1F}"/>
            </a:ext>
          </a:extLst>
        </xdr:cNvPr>
        <xdr:cNvSpPr/>
      </xdr:nvSpPr>
      <xdr:spPr>
        <a:xfrm>
          <a:off x="4000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110109</xdr:rowOff>
    </xdr:to>
    <xdr:cxnSp macro="">
      <xdr:nvCxnSpPr>
        <xdr:cNvPr id="92" name="直線コネクタ 91">
          <a:extLst>
            <a:ext uri="{FF2B5EF4-FFF2-40B4-BE49-F238E27FC236}">
              <a16:creationId xmlns:a16="http://schemas.microsoft.com/office/drawing/2014/main" id="{FF582611-BC47-47F1-9B54-888EEC49B0BD}"/>
            </a:ext>
          </a:extLst>
        </xdr:cNvPr>
        <xdr:cNvCxnSpPr/>
      </xdr:nvCxnSpPr>
      <xdr:spPr>
        <a:xfrm>
          <a:off x="4051300" y="539051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93" name="楕円 92">
          <a:extLst>
            <a:ext uri="{FF2B5EF4-FFF2-40B4-BE49-F238E27FC236}">
              <a16:creationId xmlns:a16="http://schemas.microsoft.com/office/drawing/2014/main" id="{24491F6F-6B9A-4682-A0CA-F0B71ACD57E0}"/>
            </a:ext>
          </a:extLst>
        </xdr:cNvPr>
        <xdr:cNvSpPr/>
      </xdr:nvSpPr>
      <xdr:spPr>
        <a:xfrm>
          <a:off x="32385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64770</xdr:rowOff>
    </xdr:from>
    <xdr:to>
      <xdr:col>19</xdr:col>
      <xdr:colOff>136525</xdr:colOff>
      <xdr:row>31</xdr:row>
      <xdr:rowOff>75565</xdr:rowOff>
    </xdr:to>
    <xdr:cxnSp macro="">
      <xdr:nvCxnSpPr>
        <xdr:cNvPr id="94" name="直線コネクタ 93">
          <a:extLst>
            <a:ext uri="{FF2B5EF4-FFF2-40B4-BE49-F238E27FC236}">
              <a16:creationId xmlns:a16="http://schemas.microsoft.com/office/drawing/2014/main" id="{8A1C65A6-66A3-4824-80C6-215CB55906C2}"/>
            </a:ext>
          </a:extLst>
        </xdr:cNvPr>
        <xdr:cNvCxnSpPr/>
      </xdr:nvCxnSpPr>
      <xdr:spPr>
        <a:xfrm>
          <a:off x="3289300" y="537972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155194</xdr:rowOff>
    </xdr:from>
    <xdr:to>
      <xdr:col>11</xdr:col>
      <xdr:colOff>187325</xdr:colOff>
      <xdr:row>31</xdr:row>
      <xdr:rowOff>85344</xdr:rowOff>
    </xdr:to>
    <xdr:sp macro="" textlink="">
      <xdr:nvSpPr>
        <xdr:cNvPr id="95" name="楕円 94">
          <a:extLst>
            <a:ext uri="{FF2B5EF4-FFF2-40B4-BE49-F238E27FC236}">
              <a16:creationId xmlns:a16="http://schemas.microsoft.com/office/drawing/2014/main" id="{296FD358-6495-4780-8E47-63FDF809C6E8}"/>
            </a:ext>
          </a:extLst>
        </xdr:cNvPr>
        <xdr:cNvSpPr/>
      </xdr:nvSpPr>
      <xdr:spPr>
        <a:xfrm>
          <a:off x="2476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34544</xdr:rowOff>
    </xdr:from>
    <xdr:to>
      <xdr:col>15</xdr:col>
      <xdr:colOff>136525</xdr:colOff>
      <xdr:row>31</xdr:row>
      <xdr:rowOff>64770</xdr:rowOff>
    </xdr:to>
    <xdr:cxnSp macro="">
      <xdr:nvCxnSpPr>
        <xdr:cNvPr id="96" name="直線コネクタ 95">
          <a:extLst>
            <a:ext uri="{FF2B5EF4-FFF2-40B4-BE49-F238E27FC236}">
              <a16:creationId xmlns:a16="http://schemas.microsoft.com/office/drawing/2014/main" id="{2E0CBFB7-F743-48F4-9432-08B6A8171949}"/>
            </a:ext>
          </a:extLst>
        </xdr:cNvPr>
        <xdr:cNvCxnSpPr/>
      </xdr:nvCxnSpPr>
      <xdr:spPr>
        <a:xfrm>
          <a:off x="2527300" y="534949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122809</xdr:rowOff>
    </xdr:from>
    <xdr:to>
      <xdr:col>7</xdr:col>
      <xdr:colOff>187325</xdr:colOff>
      <xdr:row>31</xdr:row>
      <xdr:rowOff>52959</xdr:rowOff>
    </xdr:to>
    <xdr:sp macro="" textlink="">
      <xdr:nvSpPr>
        <xdr:cNvPr id="97" name="楕円 96">
          <a:extLst>
            <a:ext uri="{FF2B5EF4-FFF2-40B4-BE49-F238E27FC236}">
              <a16:creationId xmlns:a16="http://schemas.microsoft.com/office/drawing/2014/main" id="{10B2787D-753C-4D58-B0E6-C63BDD5576F8}"/>
            </a:ext>
          </a:extLst>
        </xdr:cNvPr>
        <xdr:cNvSpPr/>
      </xdr:nvSpPr>
      <xdr:spPr>
        <a:xfrm>
          <a:off x="1714500" y="5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xdr:rowOff>
    </xdr:from>
    <xdr:to>
      <xdr:col>11</xdr:col>
      <xdr:colOff>136525</xdr:colOff>
      <xdr:row>31</xdr:row>
      <xdr:rowOff>34544</xdr:rowOff>
    </xdr:to>
    <xdr:cxnSp macro="">
      <xdr:nvCxnSpPr>
        <xdr:cNvPr id="98" name="直線コネクタ 97">
          <a:extLst>
            <a:ext uri="{FF2B5EF4-FFF2-40B4-BE49-F238E27FC236}">
              <a16:creationId xmlns:a16="http://schemas.microsoft.com/office/drawing/2014/main" id="{13EE7223-3F55-4D9F-872C-34110350F9FB}"/>
            </a:ext>
          </a:extLst>
        </xdr:cNvPr>
        <xdr:cNvCxnSpPr/>
      </xdr:nvCxnSpPr>
      <xdr:spPr>
        <a:xfrm>
          <a:off x="1765300" y="531710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7AAD1759-280F-4C70-93F1-ED1DFA8D9C47}"/>
            </a:ext>
          </a:extLst>
        </xdr:cNvPr>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46750C4C-E6B0-43BD-9A2B-3F3978A3805A}"/>
            </a:ext>
          </a:extLst>
        </xdr:cNvPr>
        <xdr:cNvSpPr txBox="1"/>
      </xdr:nvSpPr>
      <xdr:spPr>
        <a:xfrm>
          <a:off x="30867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8B8AF3AD-8E23-4B48-9353-38644407076B}"/>
            </a:ext>
          </a:extLst>
        </xdr:cNvPr>
        <xdr:cNvSpPr txBox="1"/>
      </xdr:nvSpPr>
      <xdr:spPr>
        <a:xfrm>
          <a:off x="2324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C231EF72-D0A5-465E-AA3E-9FAFB03014EF}"/>
            </a:ext>
          </a:extLst>
        </xdr:cNvPr>
        <xdr:cNvSpPr txBox="1"/>
      </xdr:nvSpPr>
      <xdr:spPr>
        <a:xfrm>
          <a:off x="1562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103" name="n_1mainValue有形固定資産減価償却率">
          <a:extLst>
            <a:ext uri="{FF2B5EF4-FFF2-40B4-BE49-F238E27FC236}">
              <a16:creationId xmlns:a16="http://schemas.microsoft.com/office/drawing/2014/main" id="{8CC13002-5749-4129-94A4-DC9BE2916CCA}"/>
            </a:ext>
          </a:extLst>
        </xdr:cNvPr>
        <xdr:cNvSpPr txBox="1"/>
      </xdr:nvSpPr>
      <xdr:spPr>
        <a:xfrm>
          <a:off x="38360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132097</xdr:rowOff>
    </xdr:from>
    <xdr:ext cx="405111" cy="259045"/>
    <xdr:sp macro="" textlink="">
      <xdr:nvSpPr>
        <xdr:cNvPr id="104" name="n_2mainValue有形固定資産減価償却率">
          <a:extLst>
            <a:ext uri="{FF2B5EF4-FFF2-40B4-BE49-F238E27FC236}">
              <a16:creationId xmlns:a16="http://schemas.microsoft.com/office/drawing/2014/main" id="{E8E7E7A2-480A-41E0-BE98-7F0BB01895A0}"/>
            </a:ext>
          </a:extLst>
        </xdr:cNvPr>
        <xdr:cNvSpPr txBox="1"/>
      </xdr:nvSpPr>
      <xdr:spPr>
        <a:xfrm>
          <a:off x="30867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101871</xdr:rowOff>
    </xdr:from>
    <xdr:ext cx="405111" cy="259045"/>
    <xdr:sp macro="" textlink="">
      <xdr:nvSpPr>
        <xdr:cNvPr id="105" name="n_3mainValue有形固定資産減価償却率">
          <a:extLst>
            <a:ext uri="{FF2B5EF4-FFF2-40B4-BE49-F238E27FC236}">
              <a16:creationId xmlns:a16="http://schemas.microsoft.com/office/drawing/2014/main" id="{AC748360-93C8-430D-B0E6-57116CF89342}"/>
            </a:ext>
          </a:extLst>
        </xdr:cNvPr>
        <xdr:cNvSpPr txBox="1"/>
      </xdr:nvSpPr>
      <xdr:spPr>
        <a:xfrm>
          <a:off x="2324744" y="507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69486</xdr:rowOff>
    </xdr:from>
    <xdr:ext cx="405111" cy="259045"/>
    <xdr:sp macro="" textlink="">
      <xdr:nvSpPr>
        <xdr:cNvPr id="106" name="n_4mainValue有形固定資産減価償却率">
          <a:extLst>
            <a:ext uri="{FF2B5EF4-FFF2-40B4-BE49-F238E27FC236}">
              <a16:creationId xmlns:a16="http://schemas.microsoft.com/office/drawing/2014/main" id="{C87B7AB5-7730-44EA-B498-4C07B6009CF4}"/>
            </a:ext>
          </a:extLst>
        </xdr:cNvPr>
        <xdr:cNvSpPr txBox="1"/>
      </xdr:nvSpPr>
      <xdr:spPr>
        <a:xfrm>
          <a:off x="1562744" y="504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0D6DFA2-7F8F-46CB-846E-A49792ED5FF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60BC302A-FA5F-437A-9094-FB68046EE2A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D4E6F3D0-34E7-48ED-A7BA-D13C4D590D87}"/>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9872821-4F0D-44FB-919A-985F3160A6E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DA0B504-EA63-47DC-8B28-B3B6762DEF1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278C741-CA0A-48C8-A3CE-9FC73B5B7F4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164EB63-B731-4770-AA90-8383371F122D}"/>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CA6CBD8-04F5-44BE-A5BE-A0B480EFD37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B9325FE7-72DF-4828-833C-2C703440105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1314419-BF93-4C69-91D0-0B848805284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95D2C74-F27B-4EFD-BF9A-59AB71B2B3D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A03DF5B-3BA0-410D-A903-CE981044C6C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15E2587-7834-415B-A870-0003B183E3D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と類似団体等と比較して低い水準にあり、財政の健全化、柔軟性が確保されている。今後も綿密な中長期財政計画を樹立し、財政の健全化に努める。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AA409949-0E20-43D9-8759-10B98F8F0DD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AB28C45-EA6E-451E-B224-7F901B9022E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721C73E-5588-4062-BD41-F47B9A7784D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BB89C59E-6FB5-4604-9536-2EB922B5C7BB}"/>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C9F3C69-E50C-44C1-86D5-75787537A60C}"/>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43058E9F-CC06-4B4F-A437-CBAB4BD8D44D}"/>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9B2C0522-38E3-4881-A863-1ED6105CB639}"/>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3A771674-ABD6-496F-9F36-851E6CF67254}"/>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9DC7B15F-E8AC-4355-8C94-CB99AC40ADB3}"/>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92B835A1-5531-424B-B91C-C0D52C9669B9}"/>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5CE6F1B-8F53-437E-BD13-896B987E9112}"/>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2FB6CE34-10A4-48B5-B3E2-4C60E1784E5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B1E53187-33A2-40A8-BCE9-8C42945BB6DA}"/>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BEAAACAD-E144-4ABE-8134-5CD5A343DD2B}"/>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FC6EFDB0-773C-4F9F-9C58-E2E7A46E99D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5AC6A12-0681-4E5E-8908-0B2D0E7A446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B0C0010B-ADE5-4729-A3C5-321A9AD82BE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ACBB5B67-E69C-4B87-96B0-65C2CAD45425}"/>
            </a:ext>
          </a:extLst>
        </xdr:cNvPr>
        <xdr:cNvCxnSpPr/>
      </xdr:nvCxnSpPr>
      <xdr:spPr>
        <a:xfrm flipV="1">
          <a:off x="14793595" y="4489903"/>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B3597A37-B2A3-4B93-935C-23C64193FA29}"/>
            </a:ext>
          </a:extLst>
        </xdr:cNvPr>
        <xdr:cNvSpPr txBox="1"/>
      </xdr:nvSpPr>
      <xdr:spPr>
        <a:xfrm>
          <a:off x="14846300" y="588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7265DFD7-F1C1-4C12-B2CB-C3590069C0F4}"/>
            </a:ext>
          </a:extLst>
        </xdr:cNvPr>
        <xdr:cNvCxnSpPr/>
      </xdr:nvCxnSpPr>
      <xdr:spPr>
        <a:xfrm>
          <a:off x="14706600" y="588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5F32A000-AB54-46EF-A037-26F603CF50CF}"/>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5CC9C3CD-E0F1-45CF-B6B4-5A1985661D0D}"/>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8190C950-DD7C-4791-9FB2-C97574E85EEC}"/>
            </a:ext>
          </a:extLst>
        </xdr:cNvPr>
        <xdr:cNvSpPr txBox="1"/>
      </xdr:nvSpPr>
      <xdr:spPr>
        <a:xfrm>
          <a:off x="14846300" y="4916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BAAD41F9-AF96-42E4-96E4-22B1A4C5EC16}"/>
            </a:ext>
          </a:extLst>
        </xdr:cNvPr>
        <xdr:cNvSpPr/>
      </xdr:nvSpPr>
      <xdr:spPr>
        <a:xfrm>
          <a:off x="14744700" y="49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2A28B6D6-9850-43E2-8F80-7ABF5E8FAC1B}"/>
            </a:ext>
          </a:extLst>
        </xdr:cNvPr>
        <xdr:cNvSpPr/>
      </xdr:nvSpPr>
      <xdr:spPr>
        <a:xfrm>
          <a:off x="14033500" y="505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B17C08CA-8319-41F6-8390-E6E03EB248BD}"/>
            </a:ext>
          </a:extLst>
        </xdr:cNvPr>
        <xdr:cNvSpPr/>
      </xdr:nvSpPr>
      <xdr:spPr>
        <a:xfrm>
          <a:off x="13271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E6998D0B-D8A7-41A2-B884-8ABBA669891F}"/>
            </a:ext>
          </a:extLst>
        </xdr:cNvPr>
        <xdr:cNvSpPr/>
      </xdr:nvSpPr>
      <xdr:spPr>
        <a:xfrm>
          <a:off x="12509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60AF1DEF-318C-488F-9D67-0F5F3AEE86FD}"/>
            </a:ext>
          </a:extLst>
        </xdr:cNvPr>
        <xdr:cNvSpPr/>
      </xdr:nvSpPr>
      <xdr:spPr>
        <a:xfrm>
          <a:off x="11747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EC9E914-C3C3-49E7-B1E2-EAD49FFD6B6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27CE0D9-EFD4-4E24-ACF3-51761F89B25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671C7B6-1EC0-4633-BB62-EB7BBD4E58F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A217DF-C90F-453E-A193-B0989DFBC53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21CB669-B998-4AA1-9C43-7D45752FC9D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168738</xdr:rowOff>
    </xdr:from>
    <xdr:to>
      <xdr:col>76</xdr:col>
      <xdr:colOff>73025</xdr:colOff>
      <xdr:row>26</xdr:row>
      <xdr:rowOff>98888</xdr:rowOff>
    </xdr:to>
    <xdr:sp macro="" textlink="">
      <xdr:nvSpPr>
        <xdr:cNvPr id="153" name="楕円 152">
          <a:extLst>
            <a:ext uri="{FF2B5EF4-FFF2-40B4-BE49-F238E27FC236}">
              <a16:creationId xmlns:a16="http://schemas.microsoft.com/office/drawing/2014/main" id="{2DECAF67-CE1B-4A89-9697-CEFD85B57629}"/>
            </a:ext>
          </a:extLst>
        </xdr:cNvPr>
        <xdr:cNvSpPr/>
      </xdr:nvSpPr>
      <xdr:spPr>
        <a:xfrm>
          <a:off x="14744700" y="44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405111" cy="259045"/>
    <xdr:sp macro="" textlink="">
      <xdr:nvSpPr>
        <xdr:cNvPr id="154" name="債務償還比率該当値テキスト">
          <a:extLst>
            <a:ext uri="{FF2B5EF4-FFF2-40B4-BE49-F238E27FC236}">
              <a16:creationId xmlns:a16="http://schemas.microsoft.com/office/drawing/2014/main" id="{946BE1F7-5E26-4460-A3C8-37D7FC7D1F58}"/>
            </a:ext>
          </a:extLst>
        </xdr:cNvPr>
        <xdr:cNvSpPr txBox="1"/>
      </xdr:nvSpPr>
      <xdr:spPr>
        <a:xfrm>
          <a:off x="14846300" y="439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132842</xdr:rowOff>
    </xdr:from>
    <xdr:to>
      <xdr:col>72</xdr:col>
      <xdr:colOff>123825</xdr:colOff>
      <xdr:row>27</xdr:row>
      <xdr:rowOff>62992</xdr:rowOff>
    </xdr:to>
    <xdr:sp macro="" textlink="">
      <xdr:nvSpPr>
        <xdr:cNvPr id="155" name="楕円 154">
          <a:extLst>
            <a:ext uri="{FF2B5EF4-FFF2-40B4-BE49-F238E27FC236}">
              <a16:creationId xmlns:a16="http://schemas.microsoft.com/office/drawing/2014/main" id="{7F2A56CB-78AA-43CB-AABD-BA9816B1C24A}"/>
            </a:ext>
          </a:extLst>
        </xdr:cNvPr>
        <xdr:cNvSpPr/>
      </xdr:nvSpPr>
      <xdr:spPr>
        <a:xfrm>
          <a:off x="14033500" y="45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48088</xdr:rowOff>
    </xdr:from>
    <xdr:to>
      <xdr:col>76</xdr:col>
      <xdr:colOff>22225</xdr:colOff>
      <xdr:row>27</xdr:row>
      <xdr:rowOff>12192</xdr:rowOff>
    </xdr:to>
    <xdr:cxnSp macro="">
      <xdr:nvCxnSpPr>
        <xdr:cNvPr id="156" name="直線コネクタ 155">
          <a:extLst>
            <a:ext uri="{FF2B5EF4-FFF2-40B4-BE49-F238E27FC236}">
              <a16:creationId xmlns:a16="http://schemas.microsoft.com/office/drawing/2014/main" id="{3F4F3C56-CFAE-418F-9402-CE437AA53BBA}"/>
            </a:ext>
          </a:extLst>
        </xdr:cNvPr>
        <xdr:cNvCxnSpPr/>
      </xdr:nvCxnSpPr>
      <xdr:spPr>
        <a:xfrm flipV="1">
          <a:off x="14084300" y="4505788"/>
          <a:ext cx="711200" cy="1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38962</xdr:rowOff>
    </xdr:from>
    <xdr:to>
      <xdr:col>68</xdr:col>
      <xdr:colOff>123825</xdr:colOff>
      <xdr:row>27</xdr:row>
      <xdr:rowOff>140562</xdr:rowOff>
    </xdr:to>
    <xdr:sp macro="" textlink="">
      <xdr:nvSpPr>
        <xdr:cNvPr id="157" name="楕円 156">
          <a:extLst>
            <a:ext uri="{FF2B5EF4-FFF2-40B4-BE49-F238E27FC236}">
              <a16:creationId xmlns:a16="http://schemas.microsoft.com/office/drawing/2014/main" id="{765C4341-0112-48BF-BA59-9BA45C5000F0}"/>
            </a:ext>
          </a:extLst>
        </xdr:cNvPr>
        <xdr:cNvSpPr/>
      </xdr:nvSpPr>
      <xdr:spPr>
        <a:xfrm>
          <a:off x="13271500" y="4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12192</xdr:rowOff>
    </xdr:from>
    <xdr:to>
      <xdr:col>72</xdr:col>
      <xdr:colOff>73025</xdr:colOff>
      <xdr:row>27</xdr:row>
      <xdr:rowOff>89762</xdr:rowOff>
    </xdr:to>
    <xdr:cxnSp macro="">
      <xdr:nvCxnSpPr>
        <xdr:cNvPr id="158" name="直線コネクタ 157">
          <a:extLst>
            <a:ext uri="{FF2B5EF4-FFF2-40B4-BE49-F238E27FC236}">
              <a16:creationId xmlns:a16="http://schemas.microsoft.com/office/drawing/2014/main" id="{87E91C23-5290-4B54-BEB2-2DC8904A8879}"/>
            </a:ext>
          </a:extLst>
        </xdr:cNvPr>
        <xdr:cNvCxnSpPr/>
      </xdr:nvCxnSpPr>
      <xdr:spPr>
        <a:xfrm flipV="1">
          <a:off x="13322300" y="4641342"/>
          <a:ext cx="762000" cy="7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141977</xdr:rowOff>
    </xdr:from>
    <xdr:to>
      <xdr:col>64</xdr:col>
      <xdr:colOff>123825</xdr:colOff>
      <xdr:row>28</xdr:row>
      <xdr:rowOff>72127</xdr:rowOff>
    </xdr:to>
    <xdr:sp macro="" textlink="">
      <xdr:nvSpPr>
        <xdr:cNvPr id="159" name="楕円 158">
          <a:extLst>
            <a:ext uri="{FF2B5EF4-FFF2-40B4-BE49-F238E27FC236}">
              <a16:creationId xmlns:a16="http://schemas.microsoft.com/office/drawing/2014/main" id="{220FFED5-9184-4F2E-BD1A-0F37EF28BBB0}"/>
            </a:ext>
          </a:extLst>
        </xdr:cNvPr>
        <xdr:cNvSpPr/>
      </xdr:nvSpPr>
      <xdr:spPr>
        <a:xfrm>
          <a:off x="12509500" y="47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89762</xdr:rowOff>
    </xdr:from>
    <xdr:to>
      <xdr:col>68</xdr:col>
      <xdr:colOff>73025</xdr:colOff>
      <xdr:row>28</xdr:row>
      <xdr:rowOff>21327</xdr:rowOff>
    </xdr:to>
    <xdr:cxnSp macro="">
      <xdr:nvCxnSpPr>
        <xdr:cNvPr id="160" name="直線コネクタ 159">
          <a:extLst>
            <a:ext uri="{FF2B5EF4-FFF2-40B4-BE49-F238E27FC236}">
              <a16:creationId xmlns:a16="http://schemas.microsoft.com/office/drawing/2014/main" id="{58694C73-D99B-4640-9C36-D490262525C1}"/>
            </a:ext>
          </a:extLst>
        </xdr:cNvPr>
        <xdr:cNvCxnSpPr/>
      </xdr:nvCxnSpPr>
      <xdr:spPr>
        <a:xfrm flipV="1">
          <a:off x="12560300" y="4718912"/>
          <a:ext cx="762000" cy="1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23885</xdr:rowOff>
    </xdr:from>
    <xdr:to>
      <xdr:col>60</xdr:col>
      <xdr:colOff>123825</xdr:colOff>
      <xdr:row>28</xdr:row>
      <xdr:rowOff>125485</xdr:rowOff>
    </xdr:to>
    <xdr:sp macro="" textlink="">
      <xdr:nvSpPr>
        <xdr:cNvPr id="161" name="楕円 160">
          <a:extLst>
            <a:ext uri="{FF2B5EF4-FFF2-40B4-BE49-F238E27FC236}">
              <a16:creationId xmlns:a16="http://schemas.microsoft.com/office/drawing/2014/main" id="{238D1FD6-0E2C-4049-B642-F7DDCB5A0429}"/>
            </a:ext>
          </a:extLst>
        </xdr:cNvPr>
        <xdr:cNvSpPr/>
      </xdr:nvSpPr>
      <xdr:spPr>
        <a:xfrm>
          <a:off x="11747500" y="48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21327</xdr:rowOff>
    </xdr:from>
    <xdr:to>
      <xdr:col>64</xdr:col>
      <xdr:colOff>73025</xdr:colOff>
      <xdr:row>28</xdr:row>
      <xdr:rowOff>74685</xdr:rowOff>
    </xdr:to>
    <xdr:cxnSp macro="">
      <xdr:nvCxnSpPr>
        <xdr:cNvPr id="162" name="直線コネクタ 161">
          <a:extLst>
            <a:ext uri="{FF2B5EF4-FFF2-40B4-BE49-F238E27FC236}">
              <a16:creationId xmlns:a16="http://schemas.microsoft.com/office/drawing/2014/main" id="{B7BD9C53-7A21-4A65-BE23-F1B3EABA4001}"/>
            </a:ext>
          </a:extLst>
        </xdr:cNvPr>
        <xdr:cNvCxnSpPr/>
      </xdr:nvCxnSpPr>
      <xdr:spPr>
        <a:xfrm flipV="1">
          <a:off x="11798300" y="4821927"/>
          <a:ext cx="762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48ADDCBE-97AA-4A6C-92AD-D62AA20BEDDD}"/>
            </a:ext>
          </a:extLst>
        </xdr:cNvPr>
        <xdr:cNvSpPr txBox="1"/>
      </xdr:nvSpPr>
      <xdr:spPr>
        <a:xfrm>
          <a:off x="13836727" y="515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25D48273-A6E3-42CA-8554-0338DC099A81}"/>
            </a:ext>
          </a:extLst>
        </xdr:cNvPr>
        <xdr:cNvSpPr txBox="1"/>
      </xdr:nvSpPr>
      <xdr:spPr>
        <a:xfrm>
          <a:off x="13087427" y="51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A8999AF3-DC8F-4D11-AF57-8DD328A99476}"/>
            </a:ext>
          </a:extLst>
        </xdr:cNvPr>
        <xdr:cNvSpPr txBox="1"/>
      </xdr:nvSpPr>
      <xdr:spPr>
        <a:xfrm>
          <a:off x="123254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77C81224-4483-497E-91BF-288F3CC0755C}"/>
            </a:ext>
          </a:extLst>
        </xdr:cNvPr>
        <xdr:cNvSpPr txBox="1"/>
      </xdr:nvSpPr>
      <xdr:spPr>
        <a:xfrm>
          <a:off x="11563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79519</xdr:rowOff>
    </xdr:from>
    <xdr:ext cx="405111" cy="259045"/>
    <xdr:sp macro="" textlink="">
      <xdr:nvSpPr>
        <xdr:cNvPr id="167" name="n_1mainValue債務償還比率">
          <a:extLst>
            <a:ext uri="{FF2B5EF4-FFF2-40B4-BE49-F238E27FC236}">
              <a16:creationId xmlns:a16="http://schemas.microsoft.com/office/drawing/2014/main" id="{AAD2644D-1E98-4A16-8ADA-A4642C1CAFBC}"/>
            </a:ext>
          </a:extLst>
        </xdr:cNvPr>
        <xdr:cNvSpPr txBox="1"/>
      </xdr:nvSpPr>
      <xdr:spPr>
        <a:xfrm>
          <a:off x="13869044" y="436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157089</xdr:rowOff>
    </xdr:from>
    <xdr:ext cx="469744" cy="259045"/>
    <xdr:sp macro="" textlink="">
      <xdr:nvSpPr>
        <xdr:cNvPr id="168" name="n_2mainValue債務償還比率">
          <a:extLst>
            <a:ext uri="{FF2B5EF4-FFF2-40B4-BE49-F238E27FC236}">
              <a16:creationId xmlns:a16="http://schemas.microsoft.com/office/drawing/2014/main" id="{9DD2D4FF-8B3B-4EDB-BA4C-56FD08B32844}"/>
            </a:ext>
          </a:extLst>
        </xdr:cNvPr>
        <xdr:cNvSpPr txBox="1"/>
      </xdr:nvSpPr>
      <xdr:spPr>
        <a:xfrm>
          <a:off x="13087427" y="4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88654</xdr:rowOff>
    </xdr:from>
    <xdr:ext cx="469744" cy="259045"/>
    <xdr:sp macro="" textlink="">
      <xdr:nvSpPr>
        <xdr:cNvPr id="169" name="n_3mainValue債務償還比率">
          <a:extLst>
            <a:ext uri="{FF2B5EF4-FFF2-40B4-BE49-F238E27FC236}">
              <a16:creationId xmlns:a16="http://schemas.microsoft.com/office/drawing/2014/main" id="{52D5827F-870E-4BE5-B735-D89E5A4E7582}"/>
            </a:ext>
          </a:extLst>
        </xdr:cNvPr>
        <xdr:cNvSpPr txBox="1"/>
      </xdr:nvSpPr>
      <xdr:spPr>
        <a:xfrm>
          <a:off x="12325427" y="45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142012</xdr:rowOff>
    </xdr:from>
    <xdr:ext cx="469744" cy="259045"/>
    <xdr:sp macro="" textlink="">
      <xdr:nvSpPr>
        <xdr:cNvPr id="170" name="n_4mainValue債務償還比率">
          <a:extLst>
            <a:ext uri="{FF2B5EF4-FFF2-40B4-BE49-F238E27FC236}">
              <a16:creationId xmlns:a16="http://schemas.microsoft.com/office/drawing/2014/main" id="{1145ADBD-4A39-4518-8ED7-1FDA5B3813B9}"/>
            </a:ext>
          </a:extLst>
        </xdr:cNvPr>
        <xdr:cNvSpPr txBox="1"/>
      </xdr:nvSpPr>
      <xdr:spPr>
        <a:xfrm>
          <a:off x="11563427" y="459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CB50F492-F065-43C5-9C09-0648F5E5D165}"/>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1E7835A4-EAB6-47F8-BD73-A947CDAEADB3}"/>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213B9396-FE06-4384-A46A-DFFA0478FFA2}"/>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BCE21A4C-4BA4-4A36-AE6E-F33533AC19C2}"/>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FAA7037B-2DD4-4C52-A909-A6CC22B5C6F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DD4CBDC7-46B6-41F7-A304-0263CC6C2B0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42B156-66F2-4C77-9F18-590AFCCD92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7EACF0-1424-4EBD-ABB3-8C05CB998D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1919F6-C13E-46DC-B5B9-C0DACE5535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AC000C-3D3E-403C-9BDF-B683B06C36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2FD5CA-DE32-4D23-98CE-0C9B9C4C1F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ECAF98-928C-4BAC-94F1-D19BD3062FA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0C57EA-E1FB-40C2-BE0F-D82ABF54F7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45165F-26E8-4A32-858B-BCD9D35B7E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48AFEC-8CB3-482E-851B-F49601F579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E27529-CCF3-480D-91C8-93ADD46012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59A8DE-C69D-475E-8777-DDD3B6D5A6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E0F12E-0EC6-4427-94C4-A22A3A12D3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552F8B-87A4-4B54-9F7B-BD09EC0BE6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543B41-DBD1-43A5-8FA5-88482579BC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E36221-138B-44D3-A1E4-68EF6AFCF4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AFD5B1-F70D-4BDE-99E7-1FEF21D225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8F5B45-E750-40EA-B9F9-120A775D58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28E2AB-1FDE-4C02-A3FA-4CC6B0C878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D9B2C6-E522-485D-B437-E5892BAA58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6B7046-B205-46D1-B063-9FB3FB883C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920613-889F-46E1-B926-8C7045FFAA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487BD0-DCF6-4313-AF91-E500A7CEBF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A1EEB7-1409-427A-91B4-5E51599F38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6540F5-B459-4D4E-9133-908FEEB04C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952ED0-C80E-4BF9-A3F9-DDB26728A1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85A62A-7B80-44A5-BD5C-6F7DB46CC83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D5C768-B4BB-4FED-9ED4-F4EB030853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EBAF23-06A9-4653-969F-6F547C049E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BB5E97-AE13-4B95-B923-223F1F3A4DB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9C2589-4060-4323-A2B1-6E0B2AD321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2AA9AE-3938-4F1A-87D5-1678518CA49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85DA8D-B630-4A9A-AA29-DBBC1E55E6B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96B592-F062-48EB-9963-0224290191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791BFE-BBC5-4E8C-A13D-E848E591F6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7C2F60-73BC-4766-BA5E-2C2C98ADE2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102D1D-CA11-4768-8156-07245154DC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7D242CD-8182-4350-BF08-84F33CBDF0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FD3259-FD74-4965-9392-24974B771E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3652B05-97B4-4B6C-B2BD-C5C8D35802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22B4837-30D9-4D2D-8318-0D0257E7B9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05EA3D-C398-4CCF-AE14-D4B9D24161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17F2DD8-1586-4016-B81C-0EFC8F65FE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D63E66A-0261-4A40-90CA-06AC9BB4FDB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FD0A839-43DA-4F81-BDAF-7F1E41D4EB3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47C52EA-03CE-4D2F-90B9-D6C8DCBC903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6D64326-C875-4E2C-BF27-5F496E8DBB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C769166-55CE-4BCC-B9C2-D0C3EB48760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9E70357-CC49-4873-A786-37771FA9BDE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D336D8E-9142-4E25-B641-8676BE3E857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0733B95-708B-402D-9770-7930158C8A5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A9E5691-6AB9-4446-9A94-6D9B826C7F3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FC60D17-340A-4167-9E5B-A5AB894D652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C5A629-6769-4AC4-BD72-F1E93EE68CA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E4F0000-3258-4CD2-B7E4-F71AA944055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5312DED-06D8-4E3D-ACFF-EA63077C6D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ADD31EF-1FD8-404C-ABCF-AD9C611DBB9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C6CB9DCD-05FD-4A9D-A7E0-1F8CFE85203A}"/>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1EBE01A9-0366-4701-986B-944A4B24B222}"/>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7D25D7A3-AC3A-4159-97A9-A0F4124B370E}"/>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1F327444-0504-4AA4-845C-0F3E14999F25}"/>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B785FC4-CD68-4BD8-9C1A-5E4B175EB43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F6C31307-9ACF-4E3D-BE11-B6A6C1E26A1D}"/>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95CAD16B-AAA0-4125-B54F-B9DCF24E1CE6}"/>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CF621C69-77BF-4C42-893B-EB7BF044ACA5}"/>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E027596B-21A7-4FAF-86D6-E39A16B7B131}"/>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44EC8A01-81AF-4CD7-BFF9-A496FDD8211D}"/>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772F0272-D86E-4314-B9ED-7B65BA3926D4}"/>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9CA467-C8E6-4E5C-A80C-87A5FB0ECD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F7B2B6E-6688-4E90-BA0D-4F068E2760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572882-F2D1-476E-8DBD-49193CA5E9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2C42DB-44C3-41BA-8E5B-73910ED604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FA5B13F-41AC-45E8-96F9-5B2AFD9025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22134</xdr:rowOff>
    </xdr:from>
    <xdr:to>
      <xdr:col>24</xdr:col>
      <xdr:colOff>114300</xdr:colOff>
      <xdr:row>39</xdr:row>
      <xdr:rowOff>123734</xdr:rowOff>
    </xdr:to>
    <xdr:sp macro="" textlink="">
      <xdr:nvSpPr>
        <xdr:cNvPr id="74" name="楕円 73">
          <a:extLst>
            <a:ext uri="{FF2B5EF4-FFF2-40B4-BE49-F238E27FC236}">
              <a16:creationId xmlns:a16="http://schemas.microsoft.com/office/drawing/2014/main" id="{1C9BA8DD-D7A7-4D3B-A26D-07425DA4AF59}"/>
            </a:ext>
          </a:extLst>
        </xdr:cNvPr>
        <xdr:cNvSpPr/>
      </xdr:nvSpPr>
      <xdr:spPr>
        <a:xfrm>
          <a:off x="4584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45011</xdr:rowOff>
    </xdr:from>
    <xdr:ext cx="405111" cy="259045"/>
    <xdr:sp macro="" textlink="">
      <xdr:nvSpPr>
        <xdr:cNvPr id="75" name="【道路】&#10;有形固定資産減価償却率該当値テキスト">
          <a:extLst>
            <a:ext uri="{FF2B5EF4-FFF2-40B4-BE49-F238E27FC236}">
              <a16:creationId xmlns:a16="http://schemas.microsoft.com/office/drawing/2014/main" id="{5DD32DA3-5932-4389-8927-0ECED22B1B1F}"/>
            </a:ext>
          </a:extLst>
        </xdr:cNvPr>
        <xdr:cNvSpPr txBox="1"/>
      </xdr:nvSpPr>
      <xdr:spPr>
        <a:xfrm>
          <a:off x="4673600" y="656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6" name="楕円 75">
          <a:extLst>
            <a:ext uri="{FF2B5EF4-FFF2-40B4-BE49-F238E27FC236}">
              <a16:creationId xmlns:a16="http://schemas.microsoft.com/office/drawing/2014/main" id="{593D866D-8EC7-4AB1-A3A8-9E79DA2FF7BE}"/>
            </a:ext>
          </a:extLst>
        </xdr:cNvPr>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72934</xdr:rowOff>
    </xdr:to>
    <xdr:cxnSp macro="">
      <xdr:nvCxnSpPr>
        <xdr:cNvPr id="77" name="直線コネクタ 76">
          <a:extLst>
            <a:ext uri="{FF2B5EF4-FFF2-40B4-BE49-F238E27FC236}">
              <a16:creationId xmlns:a16="http://schemas.microsoft.com/office/drawing/2014/main" id="{1EEC2F09-4487-4602-BECD-D3D1E5863866}"/>
            </a:ext>
          </a:extLst>
        </xdr:cNvPr>
        <xdr:cNvCxnSpPr/>
      </xdr:nvCxnSpPr>
      <xdr:spPr>
        <a:xfrm>
          <a:off x="3797300" y="675132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169091</xdr:rowOff>
    </xdr:from>
    <xdr:to>
      <xdr:col>15</xdr:col>
      <xdr:colOff>101600</xdr:colOff>
      <xdr:row>39</xdr:row>
      <xdr:rowOff>99241</xdr:rowOff>
    </xdr:to>
    <xdr:sp macro="" textlink="">
      <xdr:nvSpPr>
        <xdr:cNvPr id="78" name="楕円 77">
          <a:extLst>
            <a:ext uri="{FF2B5EF4-FFF2-40B4-BE49-F238E27FC236}">
              <a16:creationId xmlns:a16="http://schemas.microsoft.com/office/drawing/2014/main" id="{52C94355-0397-49FE-81B5-840A44D7AEB5}"/>
            </a:ext>
          </a:extLst>
        </xdr:cNvPr>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64770</xdr:rowOff>
    </xdr:to>
    <xdr:cxnSp macro="">
      <xdr:nvCxnSpPr>
        <xdr:cNvPr id="79" name="直線コネクタ 78">
          <a:extLst>
            <a:ext uri="{FF2B5EF4-FFF2-40B4-BE49-F238E27FC236}">
              <a16:creationId xmlns:a16="http://schemas.microsoft.com/office/drawing/2014/main" id="{51C21AD2-5704-4078-8FF4-FBF15A648684}"/>
            </a:ext>
          </a:extLst>
        </xdr:cNvPr>
        <xdr:cNvCxnSpPr/>
      </xdr:nvCxnSpPr>
      <xdr:spPr>
        <a:xfrm>
          <a:off x="2908300" y="67349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144599</xdr:rowOff>
    </xdr:from>
    <xdr:to>
      <xdr:col>10</xdr:col>
      <xdr:colOff>165100</xdr:colOff>
      <xdr:row>39</xdr:row>
      <xdr:rowOff>74749</xdr:rowOff>
    </xdr:to>
    <xdr:sp macro="" textlink="">
      <xdr:nvSpPr>
        <xdr:cNvPr id="80" name="楕円 79">
          <a:extLst>
            <a:ext uri="{FF2B5EF4-FFF2-40B4-BE49-F238E27FC236}">
              <a16:creationId xmlns:a16="http://schemas.microsoft.com/office/drawing/2014/main" id="{CF913EE0-755C-4F04-AA2A-BCA840AEA990}"/>
            </a:ext>
          </a:extLst>
        </xdr:cNvPr>
        <xdr:cNvSpPr/>
      </xdr:nvSpPr>
      <xdr:spPr>
        <a:xfrm>
          <a:off x="1968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23949</xdr:rowOff>
    </xdr:from>
    <xdr:to>
      <xdr:col>15</xdr:col>
      <xdr:colOff>50800</xdr:colOff>
      <xdr:row>39</xdr:row>
      <xdr:rowOff>48441</xdr:rowOff>
    </xdr:to>
    <xdr:cxnSp macro="">
      <xdr:nvCxnSpPr>
        <xdr:cNvPr id="81" name="直線コネクタ 80">
          <a:extLst>
            <a:ext uri="{FF2B5EF4-FFF2-40B4-BE49-F238E27FC236}">
              <a16:creationId xmlns:a16="http://schemas.microsoft.com/office/drawing/2014/main" id="{8DDD7A80-B3D0-4EA6-8AA5-C097CC429693}"/>
            </a:ext>
          </a:extLst>
        </xdr:cNvPr>
        <xdr:cNvCxnSpPr/>
      </xdr:nvCxnSpPr>
      <xdr:spPr>
        <a:xfrm>
          <a:off x="2019300" y="67104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121738</xdr:rowOff>
    </xdr:from>
    <xdr:to>
      <xdr:col>6</xdr:col>
      <xdr:colOff>38100</xdr:colOff>
      <xdr:row>39</xdr:row>
      <xdr:rowOff>51888</xdr:rowOff>
    </xdr:to>
    <xdr:sp macro="" textlink="">
      <xdr:nvSpPr>
        <xdr:cNvPr id="82" name="楕円 81">
          <a:extLst>
            <a:ext uri="{FF2B5EF4-FFF2-40B4-BE49-F238E27FC236}">
              <a16:creationId xmlns:a16="http://schemas.microsoft.com/office/drawing/2014/main" id="{92B13EAB-1A06-4406-B1CB-B24A15B2DDCD}"/>
            </a:ext>
          </a:extLst>
        </xdr:cNvPr>
        <xdr:cNvSpPr/>
      </xdr:nvSpPr>
      <xdr:spPr>
        <a:xfrm>
          <a:off x="1079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xdr:rowOff>
    </xdr:from>
    <xdr:to>
      <xdr:col>10</xdr:col>
      <xdr:colOff>114300</xdr:colOff>
      <xdr:row>39</xdr:row>
      <xdr:rowOff>23949</xdr:rowOff>
    </xdr:to>
    <xdr:cxnSp macro="">
      <xdr:nvCxnSpPr>
        <xdr:cNvPr id="83" name="直線コネクタ 82">
          <a:extLst>
            <a:ext uri="{FF2B5EF4-FFF2-40B4-BE49-F238E27FC236}">
              <a16:creationId xmlns:a16="http://schemas.microsoft.com/office/drawing/2014/main" id="{5F98DC91-6415-41EA-8A40-B79175CEACE3}"/>
            </a:ext>
          </a:extLst>
        </xdr:cNvPr>
        <xdr:cNvCxnSpPr/>
      </xdr:nvCxnSpPr>
      <xdr:spPr>
        <a:xfrm>
          <a:off x="1130300" y="66876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63EED3E5-72DD-4110-87CB-8147C0A82B3C}"/>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F226A693-66BB-4BAC-ADB5-960F5B653B4A}"/>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7FAE44C8-B9C6-457D-8BF8-87D476C5E4F6}"/>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2AE67B69-DF0F-4BF0-B749-07A6D4ADBBF2}"/>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8" name="n_1mainValue【道路】&#10;有形固定資産減価償却率">
          <a:extLst>
            <a:ext uri="{FF2B5EF4-FFF2-40B4-BE49-F238E27FC236}">
              <a16:creationId xmlns:a16="http://schemas.microsoft.com/office/drawing/2014/main" id="{61EBBE2F-B0C3-4E9E-B796-3ACCCC497503}"/>
            </a:ext>
          </a:extLst>
        </xdr:cNvPr>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90368</xdr:rowOff>
    </xdr:from>
    <xdr:ext cx="405111" cy="259045"/>
    <xdr:sp macro="" textlink="">
      <xdr:nvSpPr>
        <xdr:cNvPr id="89" name="n_2mainValue【道路】&#10;有形固定資産減価償却率">
          <a:extLst>
            <a:ext uri="{FF2B5EF4-FFF2-40B4-BE49-F238E27FC236}">
              <a16:creationId xmlns:a16="http://schemas.microsoft.com/office/drawing/2014/main" id="{2F1C4DDD-3990-4CA5-9D14-57DD28C305C5}"/>
            </a:ext>
          </a:extLst>
        </xdr:cNvPr>
        <xdr:cNvSpPr txBox="1"/>
      </xdr:nvSpPr>
      <xdr:spPr>
        <a:xfrm>
          <a:off x="2705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65876</xdr:rowOff>
    </xdr:from>
    <xdr:ext cx="405111" cy="259045"/>
    <xdr:sp macro="" textlink="">
      <xdr:nvSpPr>
        <xdr:cNvPr id="90" name="n_3mainValue【道路】&#10;有形固定資産減価償却率">
          <a:extLst>
            <a:ext uri="{FF2B5EF4-FFF2-40B4-BE49-F238E27FC236}">
              <a16:creationId xmlns:a16="http://schemas.microsoft.com/office/drawing/2014/main" id="{991351FB-E128-4EBD-9FC1-4B362C26E929}"/>
            </a:ext>
          </a:extLst>
        </xdr:cNvPr>
        <xdr:cNvSpPr txBox="1"/>
      </xdr:nvSpPr>
      <xdr:spPr>
        <a:xfrm>
          <a:off x="1816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43015</xdr:rowOff>
    </xdr:from>
    <xdr:ext cx="405111" cy="259045"/>
    <xdr:sp macro="" textlink="">
      <xdr:nvSpPr>
        <xdr:cNvPr id="91" name="n_4mainValue【道路】&#10;有形固定資産減価償却率">
          <a:extLst>
            <a:ext uri="{FF2B5EF4-FFF2-40B4-BE49-F238E27FC236}">
              <a16:creationId xmlns:a16="http://schemas.microsoft.com/office/drawing/2014/main" id="{294CEC93-AD71-4EF0-B596-D37132CA0099}"/>
            </a:ext>
          </a:extLst>
        </xdr:cNvPr>
        <xdr:cNvSpPr txBox="1"/>
      </xdr:nvSpPr>
      <xdr:spPr>
        <a:xfrm>
          <a:off x="927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E09711C-1E22-4DD9-B679-11A69E686A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AC083FD-7F8C-46E2-9A96-84F40A7704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5A0409C-3D49-481E-A94F-ECBFACB85B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B2C044B-240D-4544-9DD8-BCCF3DFFC7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4621195-CAB9-4FD0-AE8D-E2FA93B78F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3FC21BB-31EC-4217-A6B4-9DCE650268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D50A680-4FF4-43CD-98DB-36DA0513CE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22B03B8-DDE6-47EA-AD82-655D5B5798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F72AA1E-8E95-4EB0-A625-FB3B178ABCD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2BF4EFD-43D8-48BA-8196-F75B4A285D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C001869-307C-4B96-A8E6-6D87B525A89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01A195F-204D-4F5D-9139-6B9A5FC41C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76EFD74-9C6C-45E7-9EA0-6596D834D80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8D08BD32-6434-447D-8070-1B19116FB91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DD1FAD8-BCA1-4F63-8631-93807B09FBC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8949DC6-892B-49FA-B3E0-76A1A9037A1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C234445-BD3D-439C-B329-BE6B3B95D9B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64C59BD-7008-4177-BDF1-FA08DDC2842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1EE56C0-2944-4E4F-B766-AE774F10744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88D6AB35-7561-447D-A4CD-FE4C8A3F7A2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939154C-376F-47FB-93A7-A674DDE11D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4FA3618-FE08-4465-9764-98282373EC7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D47A721-906A-489E-B8CF-C424D98DDD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A124A141-13F1-41DA-84C0-D9AE417002AF}"/>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B5E4B9A2-1969-4B74-A5F8-D0606BA79855}"/>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3A8FA4FC-4A81-47A5-8F80-71C05189348F}"/>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B206E1E8-78E1-40F5-B2F6-2ABA37278F9E}"/>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415C75C4-592D-43DB-AB7F-839B6E0C4B97}"/>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6A59B790-396C-4318-8E97-DA2BAC8E49CF}"/>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368491AD-5E6B-4D95-B3F6-2D00B5A00A3A}"/>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EAF2521D-628F-4C36-B490-19EF11085001}"/>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7A1DEB6E-F94F-40D8-8198-5049B7B902C5}"/>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16BF1CEB-B2AE-4253-9FCB-7A05E81C2292}"/>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32C4E247-5C3D-488F-9082-52A1E4CB6F92}"/>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42E3984-0C2E-4B61-A663-1D3D6F4BD7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5E03DD4-7D0D-4E2C-8707-76E7C4FB27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23BED75-4D2C-492E-A68A-838585A3A0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B1A02D5-6DE7-4102-8E08-274E809223B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CC9A957-9EBC-486A-AF1B-9BCD8FB7F05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87644</xdr:rowOff>
    </xdr:from>
    <xdr:to>
      <xdr:col>55</xdr:col>
      <xdr:colOff>50800</xdr:colOff>
      <xdr:row>42</xdr:row>
      <xdr:rowOff>17794</xdr:rowOff>
    </xdr:to>
    <xdr:sp macro="" textlink="">
      <xdr:nvSpPr>
        <xdr:cNvPr id="131" name="楕円 130">
          <a:extLst>
            <a:ext uri="{FF2B5EF4-FFF2-40B4-BE49-F238E27FC236}">
              <a16:creationId xmlns:a16="http://schemas.microsoft.com/office/drawing/2014/main" id="{6E1C91A4-6DFC-452C-8024-9E1C92D3D55A}"/>
            </a:ext>
          </a:extLst>
        </xdr:cNvPr>
        <xdr:cNvSpPr/>
      </xdr:nvSpPr>
      <xdr:spPr>
        <a:xfrm>
          <a:off x="10426700" y="71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a:extLst>
            <a:ext uri="{FF2B5EF4-FFF2-40B4-BE49-F238E27FC236}">
              <a16:creationId xmlns:a16="http://schemas.microsoft.com/office/drawing/2014/main" id="{C518F1AC-8811-4F7A-BED6-31DEE150CE0B}"/>
            </a:ext>
          </a:extLst>
        </xdr:cNvPr>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89337</xdr:rowOff>
    </xdr:from>
    <xdr:to>
      <xdr:col>50</xdr:col>
      <xdr:colOff>165100</xdr:colOff>
      <xdr:row>42</xdr:row>
      <xdr:rowOff>19487</xdr:rowOff>
    </xdr:to>
    <xdr:sp macro="" textlink="">
      <xdr:nvSpPr>
        <xdr:cNvPr id="133" name="楕円 132">
          <a:extLst>
            <a:ext uri="{FF2B5EF4-FFF2-40B4-BE49-F238E27FC236}">
              <a16:creationId xmlns:a16="http://schemas.microsoft.com/office/drawing/2014/main" id="{B018E64C-4E96-462F-8AEB-083B79E2886A}"/>
            </a:ext>
          </a:extLst>
        </xdr:cNvPr>
        <xdr:cNvSpPr/>
      </xdr:nvSpPr>
      <xdr:spPr>
        <a:xfrm>
          <a:off x="9588500" y="71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138444</xdr:rowOff>
    </xdr:from>
    <xdr:to>
      <xdr:col>55</xdr:col>
      <xdr:colOff>0</xdr:colOff>
      <xdr:row>41</xdr:row>
      <xdr:rowOff>140137</xdr:rowOff>
    </xdr:to>
    <xdr:cxnSp macro="">
      <xdr:nvCxnSpPr>
        <xdr:cNvPr id="134" name="直線コネクタ 133">
          <a:extLst>
            <a:ext uri="{FF2B5EF4-FFF2-40B4-BE49-F238E27FC236}">
              <a16:creationId xmlns:a16="http://schemas.microsoft.com/office/drawing/2014/main" id="{53413114-9FC7-4F04-AF0F-F0A3A6B988DD}"/>
            </a:ext>
          </a:extLst>
        </xdr:cNvPr>
        <xdr:cNvCxnSpPr/>
      </xdr:nvCxnSpPr>
      <xdr:spPr>
        <a:xfrm flipV="1">
          <a:off x="9639300" y="7167894"/>
          <a:ext cx="8382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90974</xdr:rowOff>
    </xdr:from>
    <xdr:to>
      <xdr:col>46</xdr:col>
      <xdr:colOff>38100</xdr:colOff>
      <xdr:row>42</xdr:row>
      <xdr:rowOff>21124</xdr:rowOff>
    </xdr:to>
    <xdr:sp macro="" textlink="">
      <xdr:nvSpPr>
        <xdr:cNvPr id="135" name="楕円 134">
          <a:extLst>
            <a:ext uri="{FF2B5EF4-FFF2-40B4-BE49-F238E27FC236}">
              <a16:creationId xmlns:a16="http://schemas.microsoft.com/office/drawing/2014/main" id="{83ED07A2-E1C2-4687-873B-05F30F6629D9}"/>
            </a:ext>
          </a:extLst>
        </xdr:cNvPr>
        <xdr:cNvSpPr/>
      </xdr:nvSpPr>
      <xdr:spPr>
        <a:xfrm>
          <a:off x="8699500" y="71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140137</xdr:rowOff>
    </xdr:from>
    <xdr:to>
      <xdr:col>50</xdr:col>
      <xdr:colOff>114300</xdr:colOff>
      <xdr:row>41</xdr:row>
      <xdr:rowOff>141774</xdr:rowOff>
    </xdr:to>
    <xdr:cxnSp macro="">
      <xdr:nvCxnSpPr>
        <xdr:cNvPr id="136" name="直線コネクタ 135">
          <a:extLst>
            <a:ext uri="{FF2B5EF4-FFF2-40B4-BE49-F238E27FC236}">
              <a16:creationId xmlns:a16="http://schemas.microsoft.com/office/drawing/2014/main" id="{05912AFD-6BC2-428C-B7CB-DC9CE9CCCAF2}"/>
            </a:ext>
          </a:extLst>
        </xdr:cNvPr>
        <xdr:cNvCxnSpPr/>
      </xdr:nvCxnSpPr>
      <xdr:spPr>
        <a:xfrm flipV="1">
          <a:off x="8750300" y="716958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94784</xdr:rowOff>
    </xdr:from>
    <xdr:to>
      <xdr:col>41</xdr:col>
      <xdr:colOff>101600</xdr:colOff>
      <xdr:row>42</xdr:row>
      <xdr:rowOff>24934</xdr:rowOff>
    </xdr:to>
    <xdr:sp macro="" textlink="">
      <xdr:nvSpPr>
        <xdr:cNvPr id="137" name="楕円 136">
          <a:extLst>
            <a:ext uri="{FF2B5EF4-FFF2-40B4-BE49-F238E27FC236}">
              <a16:creationId xmlns:a16="http://schemas.microsoft.com/office/drawing/2014/main" id="{8AA8738A-E27F-479F-BD7A-A3F27D6DEE3E}"/>
            </a:ext>
          </a:extLst>
        </xdr:cNvPr>
        <xdr:cNvSpPr/>
      </xdr:nvSpPr>
      <xdr:spPr>
        <a:xfrm>
          <a:off x="7810500" y="71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141774</xdr:rowOff>
    </xdr:from>
    <xdr:to>
      <xdr:col>45</xdr:col>
      <xdr:colOff>177800</xdr:colOff>
      <xdr:row>41</xdr:row>
      <xdr:rowOff>145584</xdr:rowOff>
    </xdr:to>
    <xdr:cxnSp macro="">
      <xdr:nvCxnSpPr>
        <xdr:cNvPr id="138" name="直線コネクタ 137">
          <a:extLst>
            <a:ext uri="{FF2B5EF4-FFF2-40B4-BE49-F238E27FC236}">
              <a16:creationId xmlns:a16="http://schemas.microsoft.com/office/drawing/2014/main" id="{0F11980C-181E-4BA7-961C-F9965F8034BB}"/>
            </a:ext>
          </a:extLst>
        </xdr:cNvPr>
        <xdr:cNvCxnSpPr/>
      </xdr:nvCxnSpPr>
      <xdr:spPr>
        <a:xfrm flipV="1">
          <a:off x="7861300" y="717122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96408</xdr:rowOff>
    </xdr:from>
    <xdr:to>
      <xdr:col>36</xdr:col>
      <xdr:colOff>165100</xdr:colOff>
      <xdr:row>42</xdr:row>
      <xdr:rowOff>26558</xdr:rowOff>
    </xdr:to>
    <xdr:sp macro="" textlink="">
      <xdr:nvSpPr>
        <xdr:cNvPr id="139" name="楕円 138">
          <a:extLst>
            <a:ext uri="{FF2B5EF4-FFF2-40B4-BE49-F238E27FC236}">
              <a16:creationId xmlns:a16="http://schemas.microsoft.com/office/drawing/2014/main" id="{18D0559E-02BF-4DBD-B7A8-0827B1DBEF1D}"/>
            </a:ext>
          </a:extLst>
        </xdr:cNvPr>
        <xdr:cNvSpPr/>
      </xdr:nvSpPr>
      <xdr:spPr>
        <a:xfrm>
          <a:off x="6921500" y="71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145584</xdr:rowOff>
    </xdr:from>
    <xdr:to>
      <xdr:col>41</xdr:col>
      <xdr:colOff>50800</xdr:colOff>
      <xdr:row>41</xdr:row>
      <xdr:rowOff>147208</xdr:rowOff>
    </xdr:to>
    <xdr:cxnSp macro="">
      <xdr:nvCxnSpPr>
        <xdr:cNvPr id="140" name="直線コネクタ 139">
          <a:extLst>
            <a:ext uri="{FF2B5EF4-FFF2-40B4-BE49-F238E27FC236}">
              <a16:creationId xmlns:a16="http://schemas.microsoft.com/office/drawing/2014/main" id="{952F54C6-502D-49C1-8237-BA832011EFCD}"/>
            </a:ext>
          </a:extLst>
        </xdr:cNvPr>
        <xdr:cNvCxnSpPr/>
      </xdr:nvCxnSpPr>
      <xdr:spPr>
        <a:xfrm flipV="1">
          <a:off x="6972300" y="7175034"/>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169A235E-D7FC-430B-895A-86DF29EEC7E2}"/>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739129A9-032E-4EA9-8A4E-D81CDD288F55}"/>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5F2329BB-6D19-4D78-ADDF-A25B226499A3}"/>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C05EA11-D00E-4B5D-8B5C-5F11EB1BCD6B}"/>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10614</xdr:rowOff>
    </xdr:from>
    <xdr:ext cx="534377" cy="259045"/>
    <xdr:sp macro="" textlink="">
      <xdr:nvSpPr>
        <xdr:cNvPr id="145" name="n_1mainValue【道路】&#10;一人当たり延長">
          <a:extLst>
            <a:ext uri="{FF2B5EF4-FFF2-40B4-BE49-F238E27FC236}">
              <a16:creationId xmlns:a16="http://schemas.microsoft.com/office/drawing/2014/main" id="{BFB93B85-0377-46DE-8345-C82AB50A5C0B}"/>
            </a:ext>
          </a:extLst>
        </xdr:cNvPr>
        <xdr:cNvSpPr txBox="1"/>
      </xdr:nvSpPr>
      <xdr:spPr>
        <a:xfrm>
          <a:off x="9359411" y="721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12251</xdr:rowOff>
    </xdr:from>
    <xdr:ext cx="534377" cy="259045"/>
    <xdr:sp macro="" textlink="">
      <xdr:nvSpPr>
        <xdr:cNvPr id="146" name="n_2mainValue【道路】&#10;一人当たり延長">
          <a:extLst>
            <a:ext uri="{FF2B5EF4-FFF2-40B4-BE49-F238E27FC236}">
              <a16:creationId xmlns:a16="http://schemas.microsoft.com/office/drawing/2014/main" id="{7A0F7A53-9E83-4342-AAC6-53CA7ADF9355}"/>
            </a:ext>
          </a:extLst>
        </xdr:cNvPr>
        <xdr:cNvSpPr txBox="1"/>
      </xdr:nvSpPr>
      <xdr:spPr>
        <a:xfrm>
          <a:off x="8483111" y="72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16061</xdr:rowOff>
    </xdr:from>
    <xdr:ext cx="534377" cy="259045"/>
    <xdr:sp macro="" textlink="">
      <xdr:nvSpPr>
        <xdr:cNvPr id="147" name="n_3mainValue【道路】&#10;一人当たり延長">
          <a:extLst>
            <a:ext uri="{FF2B5EF4-FFF2-40B4-BE49-F238E27FC236}">
              <a16:creationId xmlns:a16="http://schemas.microsoft.com/office/drawing/2014/main" id="{417EDAAE-23AA-4A66-99C1-7DBA729994C2}"/>
            </a:ext>
          </a:extLst>
        </xdr:cNvPr>
        <xdr:cNvSpPr txBox="1"/>
      </xdr:nvSpPr>
      <xdr:spPr>
        <a:xfrm>
          <a:off x="7594111" y="721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17685</xdr:rowOff>
    </xdr:from>
    <xdr:ext cx="534377" cy="259045"/>
    <xdr:sp macro="" textlink="">
      <xdr:nvSpPr>
        <xdr:cNvPr id="148" name="n_4mainValue【道路】&#10;一人当たり延長">
          <a:extLst>
            <a:ext uri="{FF2B5EF4-FFF2-40B4-BE49-F238E27FC236}">
              <a16:creationId xmlns:a16="http://schemas.microsoft.com/office/drawing/2014/main" id="{623973DC-5A10-4E55-8EF9-683B49536EBB}"/>
            </a:ext>
          </a:extLst>
        </xdr:cNvPr>
        <xdr:cNvSpPr txBox="1"/>
      </xdr:nvSpPr>
      <xdr:spPr>
        <a:xfrm>
          <a:off x="6705111" y="72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2C00133-90A0-4047-A1F4-6E321935B8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544F462-D04A-4A31-BF3E-35F84FA5A6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314EC6C-B928-4B7F-9CCF-06B5F05173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E47B16C-C179-4785-9F5A-781125B5F4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1569D46-DF7D-429F-8D9F-AD5EF464D7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9C945C2-433D-4AFB-B733-14927978CD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F0C5813-BD07-424D-8D34-691ED1CCF0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EBB1F33-8DA9-4A16-97A7-B784954ED2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20944D1-2E32-45A1-BEBD-ADBC5A3237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589EB24-D164-410A-AEDC-3682651F8A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8DBAE9D-8819-4F4D-9F19-9256CDBBA4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3AD91F1-1CBC-4D16-9FCB-ED5DBEB0D86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81B5182-FD30-4A36-A50C-66B065E9E1B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0C55CC1-1B49-4745-B0B6-29B76AD3875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BE8AD97-B1F2-4D0B-B46A-BE3D318187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2CA76FB-FA5F-45A7-AB7E-4A6A71FE721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23CE580-CE61-47EA-A76E-2304F0DD426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EE70478-6352-419E-BE7A-4ECEB516605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9080145-B6F0-46D1-A7FA-A730BE3596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84198B8-90E9-4071-A6D2-4496A5BF1C2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5D9A34C-55EB-40A6-B260-4B6BEAF0045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D2A0E72-726A-4CFC-95F6-FBF731795A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9217BE5-DCA1-44C2-B50C-47C1A7A5F78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B79BAC9-FF2F-412A-BD2B-1F0C5B14F8A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138D13C-1A54-471A-A130-0C5C606B32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9B2F5A02-6580-410B-81C7-3EC8838D95A1}"/>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16F81EB-3812-4D84-AA20-9D78CA20167E}"/>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60A81698-0CC1-44EF-8336-A26EC907B921}"/>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D8F470F-034D-42C1-90E4-5FB524C70B9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67E4F524-8FC2-4A3B-B1CA-8648FC587386}"/>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6D8D901-05EA-4318-8809-D95537E738A7}"/>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F6B143E8-32B0-40B8-B9F5-9CD4687B537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34C25D6D-22C6-4537-8AC1-D2CB678AEE04}"/>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6CFB4502-40CA-4D11-A3E0-DA83B18A074B}"/>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A39FCE2D-518D-45B1-AED7-91515CEAD293}"/>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494BCA14-A8DD-4C0D-A48E-1AABD808BABE}"/>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D6DFB83-DDF7-4516-9A72-906BFBDF25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522AD8E-B2D7-4137-990E-2937F896ED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2E49F16-B6C6-4784-8CFB-A230E21927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AAC487E-AD6F-4BA5-8B35-73078A4EDE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6870E3B-B233-4712-B146-5CC788F0C3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136978</xdr:rowOff>
    </xdr:from>
    <xdr:to>
      <xdr:col>24</xdr:col>
      <xdr:colOff>114300</xdr:colOff>
      <xdr:row>58</xdr:row>
      <xdr:rowOff>67128</xdr:rowOff>
    </xdr:to>
    <xdr:sp macro="" textlink="">
      <xdr:nvSpPr>
        <xdr:cNvPr id="190" name="楕円 189">
          <a:extLst>
            <a:ext uri="{FF2B5EF4-FFF2-40B4-BE49-F238E27FC236}">
              <a16:creationId xmlns:a16="http://schemas.microsoft.com/office/drawing/2014/main" id="{1BAB5AA6-4F5B-49A7-9CF7-A34A4285302E}"/>
            </a:ext>
          </a:extLst>
        </xdr:cNvPr>
        <xdr:cNvSpPr/>
      </xdr:nvSpPr>
      <xdr:spPr>
        <a:xfrm>
          <a:off x="4584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159855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2DFE5ACF-BD14-4833-9CEC-211EA50717B5}"/>
            </a:ext>
          </a:extLst>
        </xdr:cNvPr>
        <xdr:cNvSpPr txBox="1"/>
      </xdr:nvSpPr>
      <xdr:spPr>
        <a:xfrm>
          <a:off x="4673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112485</xdr:rowOff>
    </xdr:from>
    <xdr:to>
      <xdr:col>20</xdr:col>
      <xdr:colOff>38100</xdr:colOff>
      <xdr:row>58</xdr:row>
      <xdr:rowOff>42635</xdr:rowOff>
    </xdr:to>
    <xdr:sp macro="" textlink="">
      <xdr:nvSpPr>
        <xdr:cNvPr id="192" name="楕円 191">
          <a:extLst>
            <a:ext uri="{FF2B5EF4-FFF2-40B4-BE49-F238E27FC236}">
              <a16:creationId xmlns:a16="http://schemas.microsoft.com/office/drawing/2014/main" id="{081D4777-C28A-48A1-AA61-ADEB18A8DCCC}"/>
            </a:ext>
          </a:extLst>
        </xdr:cNvPr>
        <xdr:cNvSpPr/>
      </xdr:nvSpPr>
      <xdr:spPr>
        <a:xfrm>
          <a:off x="3746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163285</xdr:rowOff>
    </xdr:from>
    <xdr:to>
      <xdr:col>24</xdr:col>
      <xdr:colOff>63500</xdr:colOff>
      <xdr:row>58</xdr:row>
      <xdr:rowOff>16328</xdr:rowOff>
    </xdr:to>
    <xdr:cxnSp macro="">
      <xdr:nvCxnSpPr>
        <xdr:cNvPr id="193" name="直線コネクタ 192">
          <a:extLst>
            <a:ext uri="{FF2B5EF4-FFF2-40B4-BE49-F238E27FC236}">
              <a16:creationId xmlns:a16="http://schemas.microsoft.com/office/drawing/2014/main" id="{212D5811-6A35-45CF-B2A2-1C68C470D92C}"/>
            </a:ext>
          </a:extLst>
        </xdr:cNvPr>
        <xdr:cNvCxnSpPr/>
      </xdr:nvCxnSpPr>
      <xdr:spPr>
        <a:xfrm>
          <a:off x="3797300" y="99359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89626</xdr:rowOff>
    </xdr:from>
    <xdr:to>
      <xdr:col>15</xdr:col>
      <xdr:colOff>101600</xdr:colOff>
      <xdr:row>58</xdr:row>
      <xdr:rowOff>19776</xdr:rowOff>
    </xdr:to>
    <xdr:sp macro="" textlink="">
      <xdr:nvSpPr>
        <xdr:cNvPr id="194" name="楕円 193">
          <a:extLst>
            <a:ext uri="{FF2B5EF4-FFF2-40B4-BE49-F238E27FC236}">
              <a16:creationId xmlns:a16="http://schemas.microsoft.com/office/drawing/2014/main" id="{71C99B2F-45F4-4E81-A0B6-C1ADD8ABC6D1}"/>
            </a:ext>
          </a:extLst>
        </xdr:cNvPr>
        <xdr:cNvSpPr/>
      </xdr:nvSpPr>
      <xdr:spPr>
        <a:xfrm>
          <a:off x="2857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140426</xdr:rowOff>
    </xdr:from>
    <xdr:to>
      <xdr:col>19</xdr:col>
      <xdr:colOff>177800</xdr:colOff>
      <xdr:row>57</xdr:row>
      <xdr:rowOff>163285</xdr:rowOff>
    </xdr:to>
    <xdr:cxnSp macro="">
      <xdr:nvCxnSpPr>
        <xdr:cNvPr id="195" name="直線コネクタ 194">
          <a:extLst>
            <a:ext uri="{FF2B5EF4-FFF2-40B4-BE49-F238E27FC236}">
              <a16:creationId xmlns:a16="http://schemas.microsoft.com/office/drawing/2014/main" id="{F620EEC0-0916-46A2-8BEC-6636DE9FA4FE}"/>
            </a:ext>
          </a:extLst>
        </xdr:cNvPr>
        <xdr:cNvCxnSpPr/>
      </xdr:nvCxnSpPr>
      <xdr:spPr>
        <a:xfrm>
          <a:off x="2908300" y="99130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66766</xdr:rowOff>
    </xdr:from>
    <xdr:to>
      <xdr:col>10</xdr:col>
      <xdr:colOff>165100</xdr:colOff>
      <xdr:row>57</xdr:row>
      <xdr:rowOff>168366</xdr:rowOff>
    </xdr:to>
    <xdr:sp macro="" textlink="">
      <xdr:nvSpPr>
        <xdr:cNvPr id="196" name="楕円 195">
          <a:extLst>
            <a:ext uri="{FF2B5EF4-FFF2-40B4-BE49-F238E27FC236}">
              <a16:creationId xmlns:a16="http://schemas.microsoft.com/office/drawing/2014/main" id="{1392CEA9-521C-43D4-B672-E543A6A53551}"/>
            </a:ext>
          </a:extLst>
        </xdr:cNvPr>
        <xdr:cNvSpPr/>
      </xdr:nvSpPr>
      <xdr:spPr>
        <a:xfrm>
          <a:off x="1968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117566</xdr:rowOff>
    </xdr:from>
    <xdr:to>
      <xdr:col>15</xdr:col>
      <xdr:colOff>50800</xdr:colOff>
      <xdr:row>57</xdr:row>
      <xdr:rowOff>140426</xdr:rowOff>
    </xdr:to>
    <xdr:cxnSp macro="">
      <xdr:nvCxnSpPr>
        <xdr:cNvPr id="197" name="直線コネクタ 196">
          <a:extLst>
            <a:ext uri="{FF2B5EF4-FFF2-40B4-BE49-F238E27FC236}">
              <a16:creationId xmlns:a16="http://schemas.microsoft.com/office/drawing/2014/main" id="{9ED1CDED-2D9A-4240-A7CE-488B9D1C81CD}"/>
            </a:ext>
          </a:extLst>
        </xdr:cNvPr>
        <xdr:cNvCxnSpPr/>
      </xdr:nvCxnSpPr>
      <xdr:spPr>
        <a:xfrm>
          <a:off x="2019300" y="9890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45538</xdr:rowOff>
    </xdr:from>
    <xdr:to>
      <xdr:col>6</xdr:col>
      <xdr:colOff>38100</xdr:colOff>
      <xdr:row>57</xdr:row>
      <xdr:rowOff>147138</xdr:rowOff>
    </xdr:to>
    <xdr:sp macro="" textlink="">
      <xdr:nvSpPr>
        <xdr:cNvPr id="198" name="楕円 197">
          <a:extLst>
            <a:ext uri="{FF2B5EF4-FFF2-40B4-BE49-F238E27FC236}">
              <a16:creationId xmlns:a16="http://schemas.microsoft.com/office/drawing/2014/main" id="{33B38CD5-BC3B-4736-9020-3AB3E1135CFA}"/>
            </a:ext>
          </a:extLst>
        </xdr:cNvPr>
        <xdr:cNvSpPr/>
      </xdr:nvSpPr>
      <xdr:spPr>
        <a:xfrm>
          <a:off x="1079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96338</xdr:rowOff>
    </xdr:from>
    <xdr:to>
      <xdr:col>10</xdr:col>
      <xdr:colOff>114300</xdr:colOff>
      <xdr:row>57</xdr:row>
      <xdr:rowOff>117566</xdr:rowOff>
    </xdr:to>
    <xdr:cxnSp macro="">
      <xdr:nvCxnSpPr>
        <xdr:cNvPr id="199" name="直線コネクタ 198">
          <a:extLst>
            <a:ext uri="{FF2B5EF4-FFF2-40B4-BE49-F238E27FC236}">
              <a16:creationId xmlns:a16="http://schemas.microsoft.com/office/drawing/2014/main" id="{2B93278E-7909-4E45-80BE-9D1690BBE3EE}"/>
            </a:ext>
          </a:extLst>
        </xdr:cNvPr>
        <xdr:cNvCxnSpPr/>
      </xdr:nvCxnSpPr>
      <xdr:spPr>
        <a:xfrm>
          <a:off x="1130300" y="98689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A8A4C98-8E3D-4A89-8ED2-AAD79C051DDC}"/>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9CD73E0-C193-4CA7-8937-D53608443162}"/>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22089282-1AA8-4B74-9B26-C3C8E2BD1F95}"/>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FD64FCD-0215-442B-AAF3-3BC85C521B57}"/>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59162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0372A21-437E-4419-A6D7-A5B3BD600087}"/>
            </a:ext>
          </a:extLst>
        </xdr:cNvPr>
        <xdr:cNvSpPr txBox="1"/>
      </xdr:nvSpPr>
      <xdr:spPr>
        <a:xfrm>
          <a:off x="35820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36303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0850B3A-2233-470C-9037-D126A744E8E6}"/>
            </a:ext>
          </a:extLst>
        </xdr:cNvPr>
        <xdr:cNvSpPr txBox="1"/>
      </xdr:nvSpPr>
      <xdr:spPr>
        <a:xfrm>
          <a:off x="2705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13443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2BBF198-B6AF-4631-A30B-79DF4BAF1BCC}"/>
            </a:ext>
          </a:extLst>
        </xdr:cNvPr>
        <xdr:cNvSpPr txBox="1"/>
      </xdr:nvSpPr>
      <xdr:spPr>
        <a:xfrm>
          <a:off x="18167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163665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B13C9BE-1BC3-4B28-B265-86CD9FE64400}"/>
            </a:ext>
          </a:extLst>
        </xdr:cNvPr>
        <xdr:cNvSpPr txBox="1"/>
      </xdr:nvSpPr>
      <xdr:spPr>
        <a:xfrm>
          <a:off x="927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AC59139-02DF-40E2-A375-A965024797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6B1D182-494C-4058-BB13-00FC1D63D6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88C5721-CA24-4940-8669-EB6FAAE3BCD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7AF9CE5-0993-47F8-97FF-6AB8904FB1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74327ED-9F64-495D-8C16-D5DC3B0DB0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75CE04D-B831-4267-AC9C-4BF751A0B6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35EDC4E-D176-4896-B1BB-0CF48133C4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21B548A-26F0-4650-B9A1-CCC6A4A98E7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A283665-820F-4D92-A8B1-BDD92B3AD7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D87A41C-1A50-4DAA-A169-9A1416AA053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3BBC0EF0-9FAE-4CF9-A1AF-5848371B8B7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E1959012-01BB-42AC-B733-E00D8064456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74C1F21-5487-4B1F-8207-A5FD66385A8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7C3EF765-ED17-4F0A-93E1-3DC2A24AA3F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5D724EAF-DB82-43C0-AF78-4D59DD23294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532A4810-81A4-467C-9C81-7D5A9B13772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F7800A49-698C-4900-B80B-37C824B250D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EDD09CDF-ECC0-4DCD-B5DD-C116488F86C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B4D3518-7F26-4C7D-BCB8-CCBE9EDD75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FC6F707-34AB-4C78-98F6-91AF29B5FE3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6245D2D-3818-4BCA-A26A-559674B7BA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4B264214-E745-4FD2-B866-C8119602E2E2}"/>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25212923-FB82-418C-890F-7A264107A171}"/>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56911F1B-11BE-48C9-B1AD-652A1CB1FB33}"/>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890500F6-134A-4993-92C9-B99242F4DD52}"/>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C2BC6312-DF16-436C-A6AD-662556A625CF}"/>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578B8CEB-97CF-4877-BEF9-E50DFEA89E23}"/>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7015F88D-EF61-4706-9A5D-FA8965C08BF7}"/>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34D37E97-F6C6-44FB-9B23-6B5894836AFE}"/>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F27D761C-D735-498F-8300-88391EC380E6}"/>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FDD200E7-29EE-48A7-B8D8-D9AF4CAD65CB}"/>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37DFD8A4-74C4-4AF9-A42F-DFF50F508056}"/>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2D05827-0F76-4E8A-9FE6-FE8E0D53F4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8069DE4-357D-4E5A-88CE-6A1236549E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E949F0D-865A-4E38-A298-BA61CD23EE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9564627-82A9-4505-A306-3BECB3BFDB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F73C2B6-6736-4A61-8688-62EE000C5D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18739</xdr:rowOff>
    </xdr:from>
    <xdr:to>
      <xdr:col>55</xdr:col>
      <xdr:colOff>50800</xdr:colOff>
      <xdr:row>62</xdr:row>
      <xdr:rowOff>120339</xdr:rowOff>
    </xdr:to>
    <xdr:sp macro="" textlink="">
      <xdr:nvSpPr>
        <xdr:cNvPr id="245" name="楕円 244">
          <a:extLst>
            <a:ext uri="{FF2B5EF4-FFF2-40B4-BE49-F238E27FC236}">
              <a16:creationId xmlns:a16="http://schemas.microsoft.com/office/drawing/2014/main" id="{3B525553-1D10-42EB-AD27-E2FA56E6D081}"/>
            </a:ext>
          </a:extLst>
        </xdr:cNvPr>
        <xdr:cNvSpPr/>
      </xdr:nvSpPr>
      <xdr:spPr>
        <a:xfrm>
          <a:off x="10426700" y="106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168616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DCB3AFD5-3D9D-4A67-919E-ACB9B5E50DAA}"/>
            </a:ext>
          </a:extLst>
        </xdr:cNvPr>
        <xdr:cNvSpPr txBox="1"/>
      </xdr:nvSpPr>
      <xdr:spPr>
        <a:xfrm>
          <a:off x="10515600" y="106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25250</xdr:rowOff>
    </xdr:from>
    <xdr:to>
      <xdr:col>50</xdr:col>
      <xdr:colOff>165100</xdr:colOff>
      <xdr:row>62</xdr:row>
      <xdr:rowOff>126850</xdr:rowOff>
    </xdr:to>
    <xdr:sp macro="" textlink="">
      <xdr:nvSpPr>
        <xdr:cNvPr id="247" name="楕円 246">
          <a:extLst>
            <a:ext uri="{FF2B5EF4-FFF2-40B4-BE49-F238E27FC236}">
              <a16:creationId xmlns:a16="http://schemas.microsoft.com/office/drawing/2014/main" id="{E97C8231-0F32-493E-8A33-6A8E804A3EB9}"/>
            </a:ext>
          </a:extLst>
        </xdr:cNvPr>
        <xdr:cNvSpPr/>
      </xdr:nvSpPr>
      <xdr:spPr>
        <a:xfrm>
          <a:off x="9588500" y="106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69539</xdr:rowOff>
    </xdr:from>
    <xdr:to>
      <xdr:col>55</xdr:col>
      <xdr:colOff>0</xdr:colOff>
      <xdr:row>62</xdr:row>
      <xdr:rowOff>76050</xdr:rowOff>
    </xdr:to>
    <xdr:cxnSp macro="">
      <xdr:nvCxnSpPr>
        <xdr:cNvPr id="248" name="直線コネクタ 247">
          <a:extLst>
            <a:ext uri="{FF2B5EF4-FFF2-40B4-BE49-F238E27FC236}">
              <a16:creationId xmlns:a16="http://schemas.microsoft.com/office/drawing/2014/main" id="{30AA6D73-4018-4187-8451-F270AF081902}"/>
            </a:ext>
          </a:extLst>
        </xdr:cNvPr>
        <xdr:cNvCxnSpPr/>
      </xdr:nvCxnSpPr>
      <xdr:spPr>
        <a:xfrm flipV="1">
          <a:off x="9639300" y="10699439"/>
          <a:ext cx="8382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31556</xdr:rowOff>
    </xdr:from>
    <xdr:to>
      <xdr:col>46</xdr:col>
      <xdr:colOff>38100</xdr:colOff>
      <xdr:row>62</xdr:row>
      <xdr:rowOff>133156</xdr:rowOff>
    </xdr:to>
    <xdr:sp macro="" textlink="">
      <xdr:nvSpPr>
        <xdr:cNvPr id="249" name="楕円 248">
          <a:extLst>
            <a:ext uri="{FF2B5EF4-FFF2-40B4-BE49-F238E27FC236}">
              <a16:creationId xmlns:a16="http://schemas.microsoft.com/office/drawing/2014/main" id="{E0D6C5E7-4A67-4CED-847B-BE27F5AE5220}"/>
            </a:ext>
          </a:extLst>
        </xdr:cNvPr>
        <xdr:cNvSpPr/>
      </xdr:nvSpPr>
      <xdr:spPr>
        <a:xfrm>
          <a:off x="8699500" y="106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76050</xdr:rowOff>
    </xdr:from>
    <xdr:to>
      <xdr:col>50</xdr:col>
      <xdr:colOff>114300</xdr:colOff>
      <xdr:row>62</xdr:row>
      <xdr:rowOff>82356</xdr:rowOff>
    </xdr:to>
    <xdr:cxnSp macro="">
      <xdr:nvCxnSpPr>
        <xdr:cNvPr id="250" name="直線コネクタ 249">
          <a:extLst>
            <a:ext uri="{FF2B5EF4-FFF2-40B4-BE49-F238E27FC236}">
              <a16:creationId xmlns:a16="http://schemas.microsoft.com/office/drawing/2014/main" id="{EC9E42E0-A4F1-435F-B3D3-863175983D6C}"/>
            </a:ext>
          </a:extLst>
        </xdr:cNvPr>
        <xdr:cNvCxnSpPr/>
      </xdr:nvCxnSpPr>
      <xdr:spPr>
        <a:xfrm flipV="1">
          <a:off x="8750300" y="10705950"/>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39428</xdr:rowOff>
    </xdr:from>
    <xdr:to>
      <xdr:col>41</xdr:col>
      <xdr:colOff>101600</xdr:colOff>
      <xdr:row>62</xdr:row>
      <xdr:rowOff>141028</xdr:rowOff>
    </xdr:to>
    <xdr:sp macro="" textlink="">
      <xdr:nvSpPr>
        <xdr:cNvPr id="251" name="楕円 250">
          <a:extLst>
            <a:ext uri="{FF2B5EF4-FFF2-40B4-BE49-F238E27FC236}">
              <a16:creationId xmlns:a16="http://schemas.microsoft.com/office/drawing/2014/main" id="{164E3904-A2BB-4F82-95B4-EA835101FAF9}"/>
            </a:ext>
          </a:extLst>
        </xdr:cNvPr>
        <xdr:cNvSpPr/>
      </xdr:nvSpPr>
      <xdr:spPr>
        <a:xfrm>
          <a:off x="7810500" y="106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82356</xdr:rowOff>
    </xdr:from>
    <xdr:to>
      <xdr:col>45</xdr:col>
      <xdr:colOff>177800</xdr:colOff>
      <xdr:row>62</xdr:row>
      <xdr:rowOff>90228</xdr:rowOff>
    </xdr:to>
    <xdr:cxnSp macro="">
      <xdr:nvCxnSpPr>
        <xdr:cNvPr id="252" name="直線コネクタ 251">
          <a:extLst>
            <a:ext uri="{FF2B5EF4-FFF2-40B4-BE49-F238E27FC236}">
              <a16:creationId xmlns:a16="http://schemas.microsoft.com/office/drawing/2014/main" id="{87CDCE82-BAE9-44A1-8155-894FF25B8148}"/>
            </a:ext>
          </a:extLst>
        </xdr:cNvPr>
        <xdr:cNvCxnSpPr/>
      </xdr:nvCxnSpPr>
      <xdr:spPr>
        <a:xfrm flipV="1">
          <a:off x="7861300" y="10712256"/>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47056</xdr:rowOff>
    </xdr:from>
    <xdr:to>
      <xdr:col>36</xdr:col>
      <xdr:colOff>165100</xdr:colOff>
      <xdr:row>62</xdr:row>
      <xdr:rowOff>148656</xdr:rowOff>
    </xdr:to>
    <xdr:sp macro="" textlink="">
      <xdr:nvSpPr>
        <xdr:cNvPr id="253" name="楕円 252">
          <a:extLst>
            <a:ext uri="{FF2B5EF4-FFF2-40B4-BE49-F238E27FC236}">
              <a16:creationId xmlns:a16="http://schemas.microsoft.com/office/drawing/2014/main" id="{2754C3B4-8E32-43CE-BAD3-6A0AD578959A}"/>
            </a:ext>
          </a:extLst>
        </xdr:cNvPr>
        <xdr:cNvSpPr/>
      </xdr:nvSpPr>
      <xdr:spPr>
        <a:xfrm>
          <a:off x="6921500" y="1067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90228</xdr:rowOff>
    </xdr:from>
    <xdr:to>
      <xdr:col>41</xdr:col>
      <xdr:colOff>50800</xdr:colOff>
      <xdr:row>62</xdr:row>
      <xdr:rowOff>97856</xdr:rowOff>
    </xdr:to>
    <xdr:cxnSp macro="">
      <xdr:nvCxnSpPr>
        <xdr:cNvPr id="254" name="直線コネクタ 253">
          <a:extLst>
            <a:ext uri="{FF2B5EF4-FFF2-40B4-BE49-F238E27FC236}">
              <a16:creationId xmlns:a16="http://schemas.microsoft.com/office/drawing/2014/main" id="{69928B72-46F8-4169-9F2C-D148FEF452A7}"/>
            </a:ext>
          </a:extLst>
        </xdr:cNvPr>
        <xdr:cNvCxnSpPr/>
      </xdr:nvCxnSpPr>
      <xdr:spPr>
        <a:xfrm flipV="1">
          <a:off x="6972300" y="10720128"/>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5C351995-704A-4901-88C4-64D04FBCF0AA}"/>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6EBE9D16-3602-4D19-AC39-01EF5A361E6A}"/>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8957054F-A981-475E-AF38-D23C03F7A813}"/>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2FAF46EE-2022-4512-B611-B18D9C311F7A}"/>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117977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8DFAB79-8F1D-4CAB-BA38-273E34FFD940}"/>
            </a:ext>
          </a:extLst>
        </xdr:cNvPr>
        <xdr:cNvSpPr txBox="1"/>
      </xdr:nvSpPr>
      <xdr:spPr>
        <a:xfrm>
          <a:off x="9327095" y="107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124283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E8BE995D-50F3-47A4-ADAE-D50C1E2C5572}"/>
            </a:ext>
          </a:extLst>
        </xdr:cNvPr>
        <xdr:cNvSpPr txBox="1"/>
      </xdr:nvSpPr>
      <xdr:spPr>
        <a:xfrm>
          <a:off x="8450795" y="1075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132155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FBEB583-F7B4-4D67-8716-F2718F40F43D}"/>
            </a:ext>
          </a:extLst>
        </xdr:cNvPr>
        <xdr:cNvSpPr txBox="1"/>
      </xdr:nvSpPr>
      <xdr:spPr>
        <a:xfrm>
          <a:off x="7561795" y="1076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139783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0862B51-4376-4B59-8767-2D1A9091205D}"/>
            </a:ext>
          </a:extLst>
        </xdr:cNvPr>
        <xdr:cNvSpPr txBox="1"/>
      </xdr:nvSpPr>
      <xdr:spPr>
        <a:xfrm>
          <a:off x="6672795" y="1076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A7C9AFB-84DE-4276-852A-214614D6FE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524E441-85A7-4B40-AFD5-5928595C1C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BA72126-2A58-4DD7-96E2-B2B1E19766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C067B4B-B05A-409E-9925-D46F9FF3B4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143DA30-DA34-4D5F-BA90-EF0178D270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4778797-0B30-471E-AF6A-F70F25D10DB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0740206-F71D-43B6-AD16-4461D79F822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D55DC34-7FCF-4FCC-B5CB-99C7EBE7FD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494DE44-42EE-4AB0-B0F5-5B5A6F70E1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59A358B-39FA-47F3-B18A-FCB3AAE438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647C8C6-1565-4EB1-BA2C-7103152C08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197163A3-4AB0-4003-9A53-39A45F4BBB8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7043650-1DDF-46B6-8FA3-10ECEB7D6E8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F8CA149E-C6D4-4FD6-87B2-11EAA995922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FFDDBDCF-1DE3-4814-B79D-EABDA82FB3D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8550E4C-A708-4018-B969-2A1CEC63F60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F500E8D8-14F0-41DF-B55C-84DD0D2920A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8CF2C389-07A6-4C01-A1CE-84F11BC00CE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B23B271-2C80-459D-B4DF-88F9A16C05C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E4C216F9-6733-4A46-8ABA-EDEC17DD800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F6A96C7A-B395-4FA0-9349-A492FAEDFA9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AC204BA6-93E3-49AC-BB9E-CF6B773D5CD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7DF46BE-C79A-4BA0-9DF5-F066F8097DB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CC3DCAA-2A33-4335-A508-B706BA3007E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50069A9D-A126-4A6F-B0FA-AA4DB6BBBF1A}"/>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4E2E1AD2-42F2-428C-B7E2-C4EBF1529646}"/>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21C2F50E-5299-4752-B227-A0C52F4EED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56E61ED-883A-4936-86C2-A1F7CF9FA9BF}"/>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EE09980-67D4-430B-AE64-B9AA48ADE397}"/>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510BC970-E792-4DB1-8310-62A7705F8BF0}"/>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1907991-2883-4451-8289-163020F24994}"/>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BCC935A2-01DB-405E-B32B-0BD772ECE551}"/>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987DF5B6-4045-4354-9A5E-38C0B989C1D5}"/>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86C6CF0B-1EFD-4705-B79D-8F9BAEAEEC4B}"/>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121A49AA-6A7E-41EB-B9B8-E428FDE57E1B}"/>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96CE650-652A-490F-B61D-389277F844E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C4CD424-61CD-4CC5-B996-7C6260DE2C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337494C-288F-48A5-95B1-0F108BAA9F9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D2AAC8A-AF1E-4A3D-9080-585AAE3269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5C4C3A5-3607-4DF9-8C40-9ADA48AF50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303" name="楕円 302">
          <a:extLst>
            <a:ext uri="{FF2B5EF4-FFF2-40B4-BE49-F238E27FC236}">
              <a16:creationId xmlns:a16="http://schemas.microsoft.com/office/drawing/2014/main" id="{5DB723CF-C8F3-4DBD-B120-46B0C9AEF5C3}"/>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D29DEEAD-1BC0-460E-93DC-0415A54D83DB}"/>
            </a:ext>
          </a:extLst>
        </xdr:cNvPr>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05" name="楕円 304">
          <a:extLst>
            <a:ext uri="{FF2B5EF4-FFF2-40B4-BE49-F238E27FC236}">
              <a16:creationId xmlns:a16="http://schemas.microsoft.com/office/drawing/2014/main" id="{A1A0379E-F8CF-40EA-BE61-84322A7337E0}"/>
            </a:ext>
          </a:extLst>
        </xdr:cNvPr>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47625</xdr:rowOff>
    </xdr:to>
    <xdr:cxnSp macro="">
      <xdr:nvCxnSpPr>
        <xdr:cNvPr id="306" name="直線コネクタ 305">
          <a:extLst>
            <a:ext uri="{FF2B5EF4-FFF2-40B4-BE49-F238E27FC236}">
              <a16:creationId xmlns:a16="http://schemas.microsoft.com/office/drawing/2014/main" id="{1DB6CD8F-25A9-4AA7-90EA-B96A87F8F5DE}"/>
            </a:ext>
          </a:extLst>
        </xdr:cNvPr>
        <xdr:cNvCxnSpPr/>
      </xdr:nvCxnSpPr>
      <xdr:spPr>
        <a:xfrm>
          <a:off x="3797300" y="14249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307" name="楕円 306">
          <a:extLst>
            <a:ext uri="{FF2B5EF4-FFF2-40B4-BE49-F238E27FC236}">
              <a16:creationId xmlns:a16="http://schemas.microsoft.com/office/drawing/2014/main" id="{DC7CA312-87E9-4DA4-A37F-DC2224FA89B4}"/>
            </a:ext>
          </a:extLst>
        </xdr:cNvPr>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45720</xdr:rowOff>
    </xdr:to>
    <xdr:cxnSp macro="">
      <xdr:nvCxnSpPr>
        <xdr:cNvPr id="308" name="直線コネクタ 307">
          <a:extLst>
            <a:ext uri="{FF2B5EF4-FFF2-40B4-BE49-F238E27FC236}">
              <a16:creationId xmlns:a16="http://schemas.microsoft.com/office/drawing/2014/main" id="{007E9945-5370-487E-A039-E48AF0A9A837}"/>
            </a:ext>
          </a:extLst>
        </xdr:cNvPr>
        <xdr:cNvCxnSpPr/>
      </xdr:nvCxnSpPr>
      <xdr:spPr>
        <a:xfrm flipV="1">
          <a:off x="2908300" y="1424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09" name="楕円 308">
          <a:extLst>
            <a:ext uri="{FF2B5EF4-FFF2-40B4-BE49-F238E27FC236}">
              <a16:creationId xmlns:a16="http://schemas.microsoft.com/office/drawing/2014/main" id="{27BFBC97-A606-455F-9C06-652672037E29}"/>
            </a:ext>
          </a:extLst>
        </xdr:cNvPr>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45720</xdr:rowOff>
    </xdr:to>
    <xdr:cxnSp macro="">
      <xdr:nvCxnSpPr>
        <xdr:cNvPr id="310" name="直線コネクタ 309">
          <a:extLst>
            <a:ext uri="{FF2B5EF4-FFF2-40B4-BE49-F238E27FC236}">
              <a16:creationId xmlns:a16="http://schemas.microsoft.com/office/drawing/2014/main" id="{DFAA7BB6-223C-49C0-9075-0EE17DA021E5}"/>
            </a:ext>
          </a:extLst>
        </xdr:cNvPr>
        <xdr:cNvCxnSpPr/>
      </xdr:nvCxnSpPr>
      <xdr:spPr>
        <a:xfrm>
          <a:off x="2019300" y="14245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59689</xdr:rowOff>
    </xdr:from>
    <xdr:to>
      <xdr:col>6</xdr:col>
      <xdr:colOff>38100</xdr:colOff>
      <xdr:row>82</xdr:row>
      <xdr:rowOff>161289</xdr:rowOff>
    </xdr:to>
    <xdr:sp macro="" textlink="">
      <xdr:nvSpPr>
        <xdr:cNvPr id="311" name="楕円 310">
          <a:extLst>
            <a:ext uri="{FF2B5EF4-FFF2-40B4-BE49-F238E27FC236}">
              <a16:creationId xmlns:a16="http://schemas.microsoft.com/office/drawing/2014/main" id="{DA516F9B-626D-4AA9-920D-B62AA283834C}"/>
            </a:ext>
          </a:extLst>
        </xdr:cNvPr>
        <xdr:cNvSpPr/>
      </xdr:nvSpPr>
      <xdr:spPr>
        <a:xfrm>
          <a:off x="1079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110489</xdr:rowOff>
    </xdr:from>
    <xdr:to>
      <xdr:col>10</xdr:col>
      <xdr:colOff>114300</xdr:colOff>
      <xdr:row>83</xdr:row>
      <xdr:rowOff>15239</xdr:rowOff>
    </xdr:to>
    <xdr:cxnSp macro="">
      <xdr:nvCxnSpPr>
        <xdr:cNvPr id="312" name="直線コネクタ 311">
          <a:extLst>
            <a:ext uri="{FF2B5EF4-FFF2-40B4-BE49-F238E27FC236}">
              <a16:creationId xmlns:a16="http://schemas.microsoft.com/office/drawing/2014/main" id="{88F9B007-D5DA-4DE5-B77B-FEB6CB14703D}"/>
            </a:ext>
          </a:extLst>
        </xdr:cNvPr>
        <xdr:cNvCxnSpPr/>
      </xdr:nvCxnSpPr>
      <xdr:spPr>
        <a:xfrm>
          <a:off x="1130300" y="141693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409C08C1-BE5E-48EA-9122-97944F62EB38}"/>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92F5272C-B887-4409-95B2-997234EE6CF4}"/>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a:extLst>
            <a:ext uri="{FF2B5EF4-FFF2-40B4-BE49-F238E27FC236}">
              <a16:creationId xmlns:a16="http://schemas.microsoft.com/office/drawing/2014/main" id="{4A4CC85B-2926-4C2F-B4EB-E350C785ED29}"/>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22939030-A207-42F1-A877-F56067859DC3}"/>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17" name="n_1mainValue【公営住宅】&#10;有形固定資産減価償却率">
          <a:extLst>
            <a:ext uri="{FF2B5EF4-FFF2-40B4-BE49-F238E27FC236}">
              <a16:creationId xmlns:a16="http://schemas.microsoft.com/office/drawing/2014/main" id="{56863A86-663C-4B4D-B6D3-08786DD35D4B}"/>
            </a:ext>
          </a:extLst>
        </xdr:cNvPr>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318" name="n_2mainValue【公営住宅】&#10;有形固定資産減価償却率">
          <a:extLst>
            <a:ext uri="{FF2B5EF4-FFF2-40B4-BE49-F238E27FC236}">
              <a16:creationId xmlns:a16="http://schemas.microsoft.com/office/drawing/2014/main" id="{7FF77E5E-CB7D-4CBA-81D9-150E0A22EC5D}"/>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9" name="n_3mainValue【公営住宅】&#10;有形固定資産減価償却率">
          <a:extLst>
            <a:ext uri="{FF2B5EF4-FFF2-40B4-BE49-F238E27FC236}">
              <a16:creationId xmlns:a16="http://schemas.microsoft.com/office/drawing/2014/main" id="{54DEF74B-3FC6-4C80-9FC3-42637DC491AA}"/>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20" name="n_4mainValue【公営住宅】&#10;有形固定資産減価償却率">
          <a:extLst>
            <a:ext uri="{FF2B5EF4-FFF2-40B4-BE49-F238E27FC236}">
              <a16:creationId xmlns:a16="http://schemas.microsoft.com/office/drawing/2014/main" id="{BDCBF5B4-FF7F-4CEB-9A58-C42CF982EE9F}"/>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CD5199E-986C-410B-898D-559493FA5E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89D9030-5A67-408A-8A45-2B73B24EFA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88F500F-8379-4C16-B6CF-578E435D98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A052A8F-1144-400A-BAE6-0C8EA414DC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5E1ADC5-0D91-4B91-93C4-A3DC97F1D60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25D0349-D89C-473B-9E22-79B18000C8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8A70C10-8F40-4F57-B015-76035D787C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94547799-039D-46AC-AD5D-C607CF8C84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86D8FAC-029D-4EA6-9669-60EAF3C9E0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E65DFFE-3EC9-4F48-8208-D2F949950B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A530D11F-34FD-4F2A-8DA9-77F27995C0E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344B6852-6204-4486-B980-44CD0D4A7DA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6CDA3E77-3747-43A9-8318-9287766AD17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6CD1660C-1AC9-43AB-B0FF-7DDAB4A7F1A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A0226AA2-66FD-4AC7-87F2-20D92BABA2B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DEB5D691-B396-4984-B03F-34AFDC5C071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C71236E7-CC3B-4074-8F5C-02E2F5A8FB2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E672854C-63AC-454A-BF9B-54CEF67864C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DFEDF64F-E35D-4090-A99E-4A8B742078A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6FA2499F-39A1-48B5-B148-E47CA233874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5F5AC157-7218-4005-BD9F-DCE0CB2337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17C7354B-2352-47D9-9EB6-CA23743C4FA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7E2A34D-34FC-48E5-A9ED-ED0C0A60AD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520C99F3-DDEE-47AD-8007-A7E0B0D38E03}"/>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A544F65F-470D-4438-AFF0-920C4CE44F87}"/>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9BF3AAA3-FB77-4028-9390-7DBC3ECEB4C4}"/>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6A5A804F-59D2-4F45-A001-F1792000616B}"/>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F49F67EF-048A-4113-9937-3C2C10B829EE}"/>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DCE71D39-01B1-48FB-A6B4-9C0E3381DBC7}"/>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DC2BF2AA-F4BA-469F-8E6B-D82199ECCA08}"/>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EC7ECA90-871F-4DD5-8E12-CB3514B37B3E}"/>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13B51363-A5F0-4D8D-A635-E20B5EE089A8}"/>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6E5A26B5-F8F9-4D2B-9696-4806D3085656}"/>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E3DD6967-656C-4322-B0A6-7F537385D754}"/>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1A9A70F-8D54-43B6-AF01-602161810ED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F3C345B-C2E2-47C5-B2C7-1367B9BA49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1963CAF-7ECA-4BB5-87E6-B68D0CBC60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D5A1BAA-1AF1-45D0-9DC1-61F08DA2D2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1B6555A-F21D-4249-BC5A-D1DEBF57EB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16714</xdr:rowOff>
    </xdr:from>
    <xdr:to>
      <xdr:col>55</xdr:col>
      <xdr:colOff>50800</xdr:colOff>
      <xdr:row>85</xdr:row>
      <xdr:rowOff>118314</xdr:rowOff>
    </xdr:to>
    <xdr:sp macro="" textlink="">
      <xdr:nvSpPr>
        <xdr:cNvPr id="360" name="楕円 359">
          <a:extLst>
            <a:ext uri="{FF2B5EF4-FFF2-40B4-BE49-F238E27FC236}">
              <a16:creationId xmlns:a16="http://schemas.microsoft.com/office/drawing/2014/main" id="{7C38EA4C-2200-48B4-8234-9ADC2FC0B685}"/>
            </a:ext>
          </a:extLst>
        </xdr:cNvPr>
        <xdr:cNvSpPr/>
      </xdr:nvSpPr>
      <xdr:spPr>
        <a:xfrm>
          <a:off x="10426700" y="14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166591</xdr:rowOff>
    </xdr:from>
    <xdr:ext cx="469744" cy="259045"/>
    <xdr:sp macro="" textlink="">
      <xdr:nvSpPr>
        <xdr:cNvPr id="361" name="【公営住宅】&#10;一人当たり面積該当値テキスト">
          <a:extLst>
            <a:ext uri="{FF2B5EF4-FFF2-40B4-BE49-F238E27FC236}">
              <a16:creationId xmlns:a16="http://schemas.microsoft.com/office/drawing/2014/main" id="{0F3E0A3A-1AF3-4307-9AB6-16D78396E2F5}"/>
            </a:ext>
          </a:extLst>
        </xdr:cNvPr>
        <xdr:cNvSpPr txBox="1"/>
      </xdr:nvSpPr>
      <xdr:spPr>
        <a:xfrm>
          <a:off x="10515600" y="14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21895</xdr:rowOff>
    </xdr:from>
    <xdr:to>
      <xdr:col>50</xdr:col>
      <xdr:colOff>165100</xdr:colOff>
      <xdr:row>85</xdr:row>
      <xdr:rowOff>123495</xdr:rowOff>
    </xdr:to>
    <xdr:sp macro="" textlink="">
      <xdr:nvSpPr>
        <xdr:cNvPr id="362" name="楕円 361">
          <a:extLst>
            <a:ext uri="{FF2B5EF4-FFF2-40B4-BE49-F238E27FC236}">
              <a16:creationId xmlns:a16="http://schemas.microsoft.com/office/drawing/2014/main" id="{EBFA9F98-CC16-4209-A348-8CF1D8AB8236}"/>
            </a:ext>
          </a:extLst>
        </xdr:cNvPr>
        <xdr:cNvSpPr/>
      </xdr:nvSpPr>
      <xdr:spPr>
        <a:xfrm>
          <a:off x="9588500" y="145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67514</xdr:rowOff>
    </xdr:from>
    <xdr:to>
      <xdr:col>55</xdr:col>
      <xdr:colOff>0</xdr:colOff>
      <xdr:row>85</xdr:row>
      <xdr:rowOff>72695</xdr:rowOff>
    </xdr:to>
    <xdr:cxnSp macro="">
      <xdr:nvCxnSpPr>
        <xdr:cNvPr id="363" name="直線コネクタ 362">
          <a:extLst>
            <a:ext uri="{FF2B5EF4-FFF2-40B4-BE49-F238E27FC236}">
              <a16:creationId xmlns:a16="http://schemas.microsoft.com/office/drawing/2014/main" id="{847F9610-80A0-44BD-8422-44592D2271EB}"/>
            </a:ext>
          </a:extLst>
        </xdr:cNvPr>
        <xdr:cNvCxnSpPr/>
      </xdr:nvCxnSpPr>
      <xdr:spPr>
        <a:xfrm flipV="1">
          <a:off x="9639300" y="14640764"/>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38582</xdr:rowOff>
    </xdr:from>
    <xdr:to>
      <xdr:col>46</xdr:col>
      <xdr:colOff>38100</xdr:colOff>
      <xdr:row>85</xdr:row>
      <xdr:rowOff>140182</xdr:rowOff>
    </xdr:to>
    <xdr:sp macro="" textlink="">
      <xdr:nvSpPr>
        <xdr:cNvPr id="364" name="楕円 363">
          <a:extLst>
            <a:ext uri="{FF2B5EF4-FFF2-40B4-BE49-F238E27FC236}">
              <a16:creationId xmlns:a16="http://schemas.microsoft.com/office/drawing/2014/main" id="{7239AB4C-243B-4535-9503-56CEFF4D598A}"/>
            </a:ext>
          </a:extLst>
        </xdr:cNvPr>
        <xdr:cNvSpPr/>
      </xdr:nvSpPr>
      <xdr:spPr>
        <a:xfrm>
          <a:off x="8699500" y="146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72695</xdr:rowOff>
    </xdr:from>
    <xdr:to>
      <xdr:col>50</xdr:col>
      <xdr:colOff>114300</xdr:colOff>
      <xdr:row>85</xdr:row>
      <xdr:rowOff>89382</xdr:rowOff>
    </xdr:to>
    <xdr:cxnSp macro="">
      <xdr:nvCxnSpPr>
        <xdr:cNvPr id="365" name="直線コネクタ 364">
          <a:extLst>
            <a:ext uri="{FF2B5EF4-FFF2-40B4-BE49-F238E27FC236}">
              <a16:creationId xmlns:a16="http://schemas.microsoft.com/office/drawing/2014/main" id="{C3167C77-EEE1-4313-B999-199A9C1A985B}"/>
            </a:ext>
          </a:extLst>
        </xdr:cNvPr>
        <xdr:cNvCxnSpPr/>
      </xdr:nvCxnSpPr>
      <xdr:spPr>
        <a:xfrm flipV="1">
          <a:off x="8750300" y="14645945"/>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44526</xdr:rowOff>
    </xdr:from>
    <xdr:to>
      <xdr:col>41</xdr:col>
      <xdr:colOff>101600</xdr:colOff>
      <xdr:row>85</xdr:row>
      <xdr:rowOff>146126</xdr:rowOff>
    </xdr:to>
    <xdr:sp macro="" textlink="">
      <xdr:nvSpPr>
        <xdr:cNvPr id="366" name="楕円 365">
          <a:extLst>
            <a:ext uri="{FF2B5EF4-FFF2-40B4-BE49-F238E27FC236}">
              <a16:creationId xmlns:a16="http://schemas.microsoft.com/office/drawing/2014/main" id="{370D4910-0FC4-4040-92AC-432A37C6AF63}"/>
            </a:ext>
          </a:extLst>
        </xdr:cNvPr>
        <xdr:cNvSpPr/>
      </xdr:nvSpPr>
      <xdr:spPr>
        <a:xfrm>
          <a:off x="7810500" y="146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89382</xdr:rowOff>
    </xdr:from>
    <xdr:to>
      <xdr:col>45</xdr:col>
      <xdr:colOff>177800</xdr:colOff>
      <xdr:row>85</xdr:row>
      <xdr:rowOff>95326</xdr:rowOff>
    </xdr:to>
    <xdr:cxnSp macro="">
      <xdr:nvCxnSpPr>
        <xdr:cNvPr id="367" name="直線コネクタ 366">
          <a:extLst>
            <a:ext uri="{FF2B5EF4-FFF2-40B4-BE49-F238E27FC236}">
              <a16:creationId xmlns:a16="http://schemas.microsoft.com/office/drawing/2014/main" id="{23444914-6E60-46BA-849E-547E6939D014}"/>
            </a:ext>
          </a:extLst>
        </xdr:cNvPr>
        <xdr:cNvCxnSpPr/>
      </xdr:nvCxnSpPr>
      <xdr:spPr>
        <a:xfrm flipV="1">
          <a:off x="7861300" y="1466263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74016</xdr:rowOff>
    </xdr:from>
    <xdr:to>
      <xdr:col>36</xdr:col>
      <xdr:colOff>165100</xdr:colOff>
      <xdr:row>86</xdr:row>
      <xdr:rowOff>4166</xdr:rowOff>
    </xdr:to>
    <xdr:sp macro="" textlink="">
      <xdr:nvSpPr>
        <xdr:cNvPr id="368" name="楕円 367">
          <a:extLst>
            <a:ext uri="{FF2B5EF4-FFF2-40B4-BE49-F238E27FC236}">
              <a16:creationId xmlns:a16="http://schemas.microsoft.com/office/drawing/2014/main" id="{9457A037-DD69-4DC1-A584-3ECDD158A02B}"/>
            </a:ext>
          </a:extLst>
        </xdr:cNvPr>
        <xdr:cNvSpPr/>
      </xdr:nvSpPr>
      <xdr:spPr>
        <a:xfrm>
          <a:off x="6921500" y="146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95326</xdr:rowOff>
    </xdr:from>
    <xdr:to>
      <xdr:col>41</xdr:col>
      <xdr:colOff>50800</xdr:colOff>
      <xdr:row>85</xdr:row>
      <xdr:rowOff>124816</xdr:rowOff>
    </xdr:to>
    <xdr:cxnSp macro="">
      <xdr:nvCxnSpPr>
        <xdr:cNvPr id="369" name="直線コネクタ 368">
          <a:extLst>
            <a:ext uri="{FF2B5EF4-FFF2-40B4-BE49-F238E27FC236}">
              <a16:creationId xmlns:a16="http://schemas.microsoft.com/office/drawing/2014/main" id="{E533E935-F6E6-42C6-9A23-4FC96251167E}"/>
            </a:ext>
          </a:extLst>
        </xdr:cNvPr>
        <xdr:cNvCxnSpPr/>
      </xdr:nvCxnSpPr>
      <xdr:spPr>
        <a:xfrm flipV="1">
          <a:off x="6972300" y="1466857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70" name="n_1aveValue【公営住宅】&#10;一人当たり面積">
          <a:extLst>
            <a:ext uri="{FF2B5EF4-FFF2-40B4-BE49-F238E27FC236}">
              <a16:creationId xmlns:a16="http://schemas.microsoft.com/office/drawing/2014/main" id="{A518ABA4-71A8-4284-9711-46DECA9A2FC8}"/>
            </a:ext>
          </a:extLst>
        </xdr:cNvPr>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34F964CB-3E9E-454E-BA8D-4384F28CBF5D}"/>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463068BF-ED67-476C-A29C-407B1041A837}"/>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E7248F01-363D-4A4E-9BBC-F75D202471BE}"/>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140022</xdr:rowOff>
    </xdr:from>
    <xdr:ext cx="469744" cy="259045"/>
    <xdr:sp macro="" textlink="">
      <xdr:nvSpPr>
        <xdr:cNvPr id="374" name="n_1mainValue【公営住宅】&#10;一人当たり面積">
          <a:extLst>
            <a:ext uri="{FF2B5EF4-FFF2-40B4-BE49-F238E27FC236}">
              <a16:creationId xmlns:a16="http://schemas.microsoft.com/office/drawing/2014/main" id="{978035B4-6FD9-4B53-A0A3-15C6EFADFF06}"/>
            </a:ext>
          </a:extLst>
        </xdr:cNvPr>
        <xdr:cNvSpPr txBox="1"/>
      </xdr:nvSpPr>
      <xdr:spPr>
        <a:xfrm>
          <a:off x="9391727" y="143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131309</xdr:rowOff>
    </xdr:from>
    <xdr:ext cx="469744" cy="259045"/>
    <xdr:sp macro="" textlink="">
      <xdr:nvSpPr>
        <xdr:cNvPr id="375" name="n_2mainValue【公営住宅】&#10;一人当たり面積">
          <a:extLst>
            <a:ext uri="{FF2B5EF4-FFF2-40B4-BE49-F238E27FC236}">
              <a16:creationId xmlns:a16="http://schemas.microsoft.com/office/drawing/2014/main" id="{07AADF8D-7F4D-49D9-BC44-67A17BB4B613}"/>
            </a:ext>
          </a:extLst>
        </xdr:cNvPr>
        <xdr:cNvSpPr txBox="1"/>
      </xdr:nvSpPr>
      <xdr:spPr>
        <a:xfrm>
          <a:off x="8515427" y="1470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137253</xdr:rowOff>
    </xdr:from>
    <xdr:ext cx="469744" cy="259045"/>
    <xdr:sp macro="" textlink="">
      <xdr:nvSpPr>
        <xdr:cNvPr id="376" name="n_3mainValue【公営住宅】&#10;一人当たり面積">
          <a:extLst>
            <a:ext uri="{FF2B5EF4-FFF2-40B4-BE49-F238E27FC236}">
              <a16:creationId xmlns:a16="http://schemas.microsoft.com/office/drawing/2014/main" id="{5F39843A-0ABC-4839-B256-1D6AA13FE7F1}"/>
            </a:ext>
          </a:extLst>
        </xdr:cNvPr>
        <xdr:cNvSpPr txBox="1"/>
      </xdr:nvSpPr>
      <xdr:spPr>
        <a:xfrm>
          <a:off x="7626427" y="1471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166743</xdr:rowOff>
    </xdr:from>
    <xdr:ext cx="469744" cy="259045"/>
    <xdr:sp macro="" textlink="">
      <xdr:nvSpPr>
        <xdr:cNvPr id="377" name="n_4mainValue【公営住宅】&#10;一人当たり面積">
          <a:extLst>
            <a:ext uri="{FF2B5EF4-FFF2-40B4-BE49-F238E27FC236}">
              <a16:creationId xmlns:a16="http://schemas.microsoft.com/office/drawing/2014/main" id="{44D5625E-E2E4-4F0E-B1FC-C00BDE75A26E}"/>
            </a:ext>
          </a:extLst>
        </xdr:cNvPr>
        <xdr:cNvSpPr txBox="1"/>
      </xdr:nvSpPr>
      <xdr:spPr>
        <a:xfrm>
          <a:off x="6737427"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A4197218-96D0-495B-9D22-51815E5CD46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7F96DC4F-4C71-4BB5-891F-4B5E2EA90F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6EE84858-7035-4A3A-93A7-7990A30DEE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8A54D9F9-C73B-483C-AAB8-FE65E90BCF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D5A86E73-CE08-4017-94C6-D24C4230B4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45253786-0C11-446B-93C1-DB48FC9C6E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8724909-0DED-4FF6-95DC-69C088CA7E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4250AB1-D762-4586-82A0-B5488718154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C83E270A-CF8F-45B5-88C7-754E00EB606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24AAF94C-232E-41DD-B06D-C30C5BA1139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F60341E6-0305-4B27-9073-947F571BAFA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A6C85FE0-ADE9-468D-AE0E-0C960F445E0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88601E6B-C75A-46A5-BBAF-C8AC2748A7D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C9B9449D-B835-481B-B1E1-1325E2CCC67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95169232-62DA-4631-B7AF-655B21C1A35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29236DF5-8920-4A2C-9F5B-2FD319C4D29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71B1B0FD-A81A-4916-91E3-2D26188D8C2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F8DB85CE-5498-438F-A8F8-74EC6C65C40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9E763EE1-1A02-407B-A325-8C052C6075C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A4BB1467-8492-47E7-BF49-2D44A6125E6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99A40D5F-B4AB-40CE-85D5-A0A68D93FD0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46456154-DC76-4BF5-B085-F7B9524182C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9498F5FB-CA35-4DB2-B0FB-295D1C3DF07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D4DC9731-74C9-42FB-93BA-12C1C1E6A6E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D09F3892-8E18-41CB-9A39-87C52607B08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939CCC14-FF10-4696-A396-00AB06014CEA}"/>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28E36568-DAD9-466D-8610-D06C017BEDCB}"/>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103C02EF-87BB-413F-A4B9-04B31BC3D379}"/>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BA4F9625-182E-4133-A986-0BBB6EDAFD67}"/>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AF86EE38-15A4-4560-A0D4-A471BF202A79}"/>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B18C9AB0-03B5-4EC3-8D2A-14998B5A19ED}"/>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A32280C4-E8C9-4552-AAE7-D3F35388B276}"/>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06696B12-88BB-44E7-8106-4733C79101EE}"/>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a:extLst>
            <a:ext uri="{FF2B5EF4-FFF2-40B4-BE49-F238E27FC236}">
              <a16:creationId xmlns:a16="http://schemas.microsoft.com/office/drawing/2014/main" id="{C5707D60-A62B-4366-A02A-54509AB94707}"/>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a:extLst>
            <a:ext uri="{FF2B5EF4-FFF2-40B4-BE49-F238E27FC236}">
              <a16:creationId xmlns:a16="http://schemas.microsoft.com/office/drawing/2014/main" id="{CD5C2926-E51B-4224-9EE4-6E18F7173EB5}"/>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A67E8F5C-3606-40CD-9D70-DEA49063E23C}"/>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6A343CA-48FB-4429-8EAA-B24D1A4F499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3ACC465-D3DD-4415-A751-D58556395E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EAAE86C-ACB4-4316-A49A-E7BA9ABF9FA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A18EB6A-B4C9-4E80-847A-3050FA3CF1F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1288C61-1364-4E9F-9239-6F213FFC163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19" name="楕円 418">
          <a:extLst>
            <a:ext uri="{FF2B5EF4-FFF2-40B4-BE49-F238E27FC236}">
              <a16:creationId xmlns:a16="http://schemas.microsoft.com/office/drawing/2014/main" id="{09DE35F1-BDC2-4E7A-BB65-9A838999B6AE}"/>
            </a:ext>
          </a:extLst>
        </xdr:cNvPr>
        <xdr:cNvSpPr/>
      </xdr:nvSpPr>
      <xdr:spPr>
        <a:xfrm>
          <a:off x="4584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AD610C39-1671-45AA-84DA-5E760413DECF}"/>
            </a:ext>
          </a:extLst>
        </xdr:cNvPr>
        <xdr:cNvSpPr txBox="1"/>
      </xdr:nvSpPr>
      <xdr:spPr>
        <a:xfrm>
          <a:off x="4673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421" name="楕円 420">
          <a:extLst>
            <a:ext uri="{FF2B5EF4-FFF2-40B4-BE49-F238E27FC236}">
              <a16:creationId xmlns:a16="http://schemas.microsoft.com/office/drawing/2014/main" id="{C8846A55-9626-47C7-B867-781D0C7DF8EA}"/>
            </a:ext>
          </a:extLst>
        </xdr:cNvPr>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82731</xdr:rowOff>
    </xdr:to>
    <xdr:cxnSp macro="">
      <xdr:nvCxnSpPr>
        <xdr:cNvPr id="422" name="直線コネクタ 421">
          <a:extLst>
            <a:ext uri="{FF2B5EF4-FFF2-40B4-BE49-F238E27FC236}">
              <a16:creationId xmlns:a16="http://schemas.microsoft.com/office/drawing/2014/main" id="{107467F2-66D4-4B08-A0A2-972AD7306821}"/>
            </a:ext>
          </a:extLst>
        </xdr:cNvPr>
        <xdr:cNvCxnSpPr/>
      </xdr:nvCxnSpPr>
      <xdr:spPr>
        <a:xfrm>
          <a:off x="3797300" y="178808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23" name="楕円 422">
          <a:extLst>
            <a:ext uri="{FF2B5EF4-FFF2-40B4-BE49-F238E27FC236}">
              <a16:creationId xmlns:a16="http://schemas.microsoft.com/office/drawing/2014/main" id="{3A60AECF-3A48-446C-89E6-E6509CD80F61}"/>
            </a:ext>
          </a:extLst>
        </xdr:cNvPr>
        <xdr:cNvSpPr/>
      </xdr:nvSpPr>
      <xdr:spPr>
        <a:xfrm>
          <a:off x="2857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50074</xdr:rowOff>
    </xdr:to>
    <xdr:cxnSp macro="">
      <xdr:nvCxnSpPr>
        <xdr:cNvPr id="424" name="直線コネクタ 423">
          <a:extLst>
            <a:ext uri="{FF2B5EF4-FFF2-40B4-BE49-F238E27FC236}">
              <a16:creationId xmlns:a16="http://schemas.microsoft.com/office/drawing/2014/main" id="{ED12574E-0DD6-4CC1-8ADB-D31887A17C8F}"/>
            </a:ext>
          </a:extLst>
        </xdr:cNvPr>
        <xdr:cNvCxnSpPr/>
      </xdr:nvCxnSpPr>
      <xdr:spPr>
        <a:xfrm>
          <a:off x="2908300" y="178498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107043</xdr:rowOff>
    </xdr:from>
    <xdr:to>
      <xdr:col>10</xdr:col>
      <xdr:colOff>165100</xdr:colOff>
      <xdr:row>104</xdr:row>
      <xdr:rowOff>37193</xdr:rowOff>
    </xdr:to>
    <xdr:sp macro="" textlink="">
      <xdr:nvSpPr>
        <xdr:cNvPr id="425" name="楕円 424">
          <a:extLst>
            <a:ext uri="{FF2B5EF4-FFF2-40B4-BE49-F238E27FC236}">
              <a16:creationId xmlns:a16="http://schemas.microsoft.com/office/drawing/2014/main" id="{33E6F3F7-74EB-41FA-9889-7C0492E8EEE6}"/>
            </a:ext>
          </a:extLst>
        </xdr:cNvPr>
        <xdr:cNvSpPr/>
      </xdr:nvSpPr>
      <xdr:spPr>
        <a:xfrm>
          <a:off x="1968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19050</xdr:rowOff>
    </xdr:to>
    <xdr:cxnSp macro="">
      <xdr:nvCxnSpPr>
        <xdr:cNvPr id="426" name="直線コネクタ 425">
          <a:extLst>
            <a:ext uri="{FF2B5EF4-FFF2-40B4-BE49-F238E27FC236}">
              <a16:creationId xmlns:a16="http://schemas.microsoft.com/office/drawing/2014/main" id="{51B1EA62-2C48-427F-8118-DA47E012178B}"/>
            </a:ext>
          </a:extLst>
        </xdr:cNvPr>
        <xdr:cNvCxnSpPr/>
      </xdr:nvCxnSpPr>
      <xdr:spPr>
        <a:xfrm>
          <a:off x="2019300" y="1781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77651</xdr:rowOff>
    </xdr:from>
    <xdr:to>
      <xdr:col>6</xdr:col>
      <xdr:colOff>38100</xdr:colOff>
      <xdr:row>104</xdr:row>
      <xdr:rowOff>7801</xdr:rowOff>
    </xdr:to>
    <xdr:sp macro="" textlink="">
      <xdr:nvSpPr>
        <xdr:cNvPr id="427" name="楕円 426">
          <a:extLst>
            <a:ext uri="{FF2B5EF4-FFF2-40B4-BE49-F238E27FC236}">
              <a16:creationId xmlns:a16="http://schemas.microsoft.com/office/drawing/2014/main" id="{BE489A27-F697-413B-B353-7985FA5D091C}"/>
            </a:ext>
          </a:extLst>
        </xdr:cNvPr>
        <xdr:cNvSpPr/>
      </xdr:nvSpPr>
      <xdr:spPr>
        <a:xfrm>
          <a:off x="1079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103</xdr:row>
      <xdr:rowOff>157843</xdr:rowOff>
    </xdr:to>
    <xdr:cxnSp macro="">
      <xdr:nvCxnSpPr>
        <xdr:cNvPr id="428" name="直線コネクタ 427">
          <a:extLst>
            <a:ext uri="{FF2B5EF4-FFF2-40B4-BE49-F238E27FC236}">
              <a16:creationId xmlns:a16="http://schemas.microsoft.com/office/drawing/2014/main" id="{C757B0C8-ED73-4F30-A98C-D5D3503FFACE}"/>
            </a:ext>
          </a:extLst>
        </xdr:cNvPr>
        <xdr:cNvCxnSpPr/>
      </xdr:nvCxnSpPr>
      <xdr:spPr>
        <a:xfrm>
          <a:off x="1130300" y="177878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a:extLst>
            <a:ext uri="{FF2B5EF4-FFF2-40B4-BE49-F238E27FC236}">
              <a16:creationId xmlns:a16="http://schemas.microsoft.com/office/drawing/2014/main" id="{FC066BED-A0F5-4818-A610-6ACCD378CFDC}"/>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a:extLst>
            <a:ext uri="{FF2B5EF4-FFF2-40B4-BE49-F238E27FC236}">
              <a16:creationId xmlns:a16="http://schemas.microsoft.com/office/drawing/2014/main" id="{98C38E2B-C776-473B-8B7E-6BD95627F669}"/>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a:extLst>
            <a:ext uri="{FF2B5EF4-FFF2-40B4-BE49-F238E27FC236}">
              <a16:creationId xmlns:a16="http://schemas.microsoft.com/office/drawing/2014/main" id="{9CF0A251-2923-4FB3-89C0-CBB7534E2186}"/>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a:extLst>
            <a:ext uri="{FF2B5EF4-FFF2-40B4-BE49-F238E27FC236}">
              <a16:creationId xmlns:a16="http://schemas.microsoft.com/office/drawing/2014/main" id="{597890DD-A5EC-4FBC-96AB-9AB1540FD9B0}"/>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433" name="n_1mainValue【港湾・漁港】&#10;有形固定資産減価償却率">
          <a:extLst>
            <a:ext uri="{FF2B5EF4-FFF2-40B4-BE49-F238E27FC236}">
              <a16:creationId xmlns:a16="http://schemas.microsoft.com/office/drawing/2014/main" id="{F8B816DE-9178-4BA0-A17A-33556B7DC945}"/>
            </a:ext>
          </a:extLst>
        </xdr:cNvPr>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434" name="n_2mainValue【港湾・漁港】&#10;有形固定資産減価償却率">
          <a:extLst>
            <a:ext uri="{FF2B5EF4-FFF2-40B4-BE49-F238E27FC236}">
              <a16:creationId xmlns:a16="http://schemas.microsoft.com/office/drawing/2014/main" id="{FFA6CE1E-0A7D-4A28-BA93-36DA07B2F039}"/>
            </a:ext>
          </a:extLst>
        </xdr:cNvPr>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53720</xdr:rowOff>
    </xdr:from>
    <xdr:ext cx="405111" cy="259045"/>
    <xdr:sp macro="" textlink="">
      <xdr:nvSpPr>
        <xdr:cNvPr id="435" name="n_3mainValue【港湾・漁港】&#10;有形固定資産減価償却率">
          <a:extLst>
            <a:ext uri="{FF2B5EF4-FFF2-40B4-BE49-F238E27FC236}">
              <a16:creationId xmlns:a16="http://schemas.microsoft.com/office/drawing/2014/main" id="{BDDD8C73-593E-40BF-8B2E-A46EE4261633}"/>
            </a:ext>
          </a:extLst>
        </xdr:cNvPr>
        <xdr:cNvSpPr txBox="1"/>
      </xdr:nvSpPr>
      <xdr:spPr>
        <a:xfrm>
          <a:off x="1816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436" name="n_4mainValue【港湾・漁港】&#10;有形固定資産減価償却率">
          <a:extLst>
            <a:ext uri="{FF2B5EF4-FFF2-40B4-BE49-F238E27FC236}">
              <a16:creationId xmlns:a16="http://schemas.microsoft.com/office/drawing/2014/main" id="{1320B6FE-84D6-49AF-80B6-3113C61AD185}"/>
            </a:ext>
          </a:extLst>
        </xdr:cNvPr>
        <xdr:cNvSpPr txBox="1"/>
      </xdr:nvSpPr>
      <xdr:spPr>
        <a:xfrm>
          <a:off x="927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1E081FB-1965-4E06-9015-832F07A6DF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C9175A6-A9F4-47D3-9DAD-24D75D71E5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FD2AE89B-1752-41F6-A17E-3C9579B367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7EE6CFF-6C0D-47C8-94BA-452BF1FFB2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2FC26031-D3BA-4536-AA02-1BD62EC619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681B9939-E099-4CB1-BB58-E8858CE1828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4E5FE188-DF55-40B6-A5AC-3BC5D326B0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C7E66566-4B84-4776-8814-2064B6B0F1D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225E4C7E-95C7-4708-990C-C52A973FE2F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618A24DA-8149-4A33-97E6-88A813616FB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E1D76787-A02D-4AA9-B0A2-C61B83C0B0D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6C4D8958-5BA7-41B8-A243-1F5761124EBC}"/>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CB933A9F-59D0-417B-AB35-30D4C9E9BB4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a:extLst>
            <a:ext uri="{FF2B5EF4-FFF2-40B4-BE49-F238E27FC236}">
              <a16:creationId xmlns:a16="http://schemas.microsoft.com/office/drawing/2014/main" id="{7CDA1D6A-E339-4C59-93B1-E5640A13A57C}"/>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1510F0B9-1FCE-4B63-BF0C-4FFB77FFDA9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a:extLst>
            <a:ext uri="{FF2B5EF4-FFF2-40B4-BE49-F238E27FC236}">
              <a16:creationId xmlns:a16="http://schemas.microsoft.com/office/drawing/2014/main" id="{20DEECE7-8EDD-4F0F-846C-B9191CCD26CE}"/>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D7EEC27A-F353-49F3-9C88-5DD89B0C874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a:extLst>
            <a:ext uri="{FF2B5EF4-FFF2-40B4-BE49-F238E27FC236}">
              <a16:creationId xmlns:a16="http://schemas.microsoft.com/office/drawing/2014/main" id="{9F8EA1B2-441E-4AD6-A539-D8399E92021C}"/>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03E934FD-0257-4B9A-B18C-A1CA8A9A0BC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a:extLst>
            <a:ext uri="{FF2B5EF4-FFF2-40B4-BE49-F238E27FC236}">
              <a16:creationId xmlns:a16="http://schemas.microsoft.com/office/drawing/2014/main" id="{10041101-0F9A-4AC0-A138-50A125B14ED2}"/>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95DE76DC-B0AD-4F1B-BF5C-753462CDD4B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38C6967E-CF62-4AF0-B2BD-B5C95449DBA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C383E44D-6A2D-4E6B-A18C-9243BCF2D7D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a:extLst>
            <a:ext uri="{FF2B5EF4-FFF2-40B4-BE49-F238E27FC236}">
              <a16:creationId xmlns:a16="http://schemas.microsoft.com/office/drawing/2014/main" id="{D61E198E-83B0-47AD-A202-9E3A3AFEF304}"/>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36508A24-61DF-4536-A473-1850E0F8FC32}"/>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a:extLst>
            <a:ext uri="{FF2B5EF4-FFF2-40B4-BE49-F238E27FC236}">
              <a16:creationId xmlns:a16="http://schemas.microsoft.com/office/drawing/2014/main" id="{06A67755-7FE2-4177-8F59-B1FDA73F3947}"/>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A2BD1BDB-7810-4715-9FC8-A79906D3838C}"/>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a:extLst>
            <a:ext uri="{FF2B5EF4-FFF2-40B4-BE49-F238E27FC236}">
              <a16:creationId xmlns:a16="http://schemas.microsoft.com/office/drawing/2014/main" id="{61B25276-A825-4904-935F-50626421C473}"/>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22A7591B-CAF2-4394-A018-627DCF3DEBCF}"/>
            </a:ext>
          </a:extLst>
        </xdr:cNvPr>
        <xdr:cNvSpPr txBox="1"/>
      </xdr:nvSpPr>
      <xdr:spPr>
        <a:xfrm>
          <a:off x="10515600" y="1833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a:extLst>
            <a:ext uri="{FF2B5EF4-FFF2-40B4-BE49-F238E27FC236}">
              <a16:creationId xmlns:a16="http://schemas.microsoft.com/office/drawing/2014/main" id="{D694E344-F55C-431D-A743-D04E8FFD54BE}"/>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a:extLst>
            <a:ext uri="{FF2B5EF4-FFF2-40B4-BE49-F238E27FC236}">
              <a16:creationId xmlns:a16="http://schemas.microsoft.com/office/drawing/2014/main" id="{B8931B82-C1D4-4E3B-B1BC-293DD1A7305A}"/>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a:extLst>
            <a:ext uri="{FF2B5EF4-FFF2-40B4-BE49-F238E27FC236}">
              <a16:creationId xmlns:a16="http://schemas.microsoft.com/office/drawing/2014/main" id="{DFE3A299-6451-4FC1-91FB-768106877D51}"/>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a:extLst>
            <a:ext uri="{FF2B5EF4-FFF2-40B4-BE49-F238E27FC236}">
              <a16:creationId xmlns:a16="http://schemas.microsoft.com/office/drawing/2014/main" id="{CBC3AC6A-F784-4ED1-88E4-F21CF4713F34}"/>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a:extLst>
            <a:ext uri="{FF2B5EF4-FFF2-40B4-BE49-F238E27FC236}">
              <a16:creationId xmlns:a16="http://schemas.microsoft.com/office/drawing/2014/main" id="{0FFF2406-1E9F-4455-A4F6-92E816EC893C}"/>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5D6C226-A3EA-45B7-8CE6-8622449AD24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79D0459-2AC2-4DB8-AC0F-E191C9CE3B9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43DA97E-6BA0-481B-BC8C-8AD86EA46FA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1BD4E98-D3A3-4E07-B857-C4E31ADEB69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76D2CC8-1A56-486F-BC75-DCF0EE5E95A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135029</xdr:rowOff>
    </xdr:from>
    <xdr:to>
      <xdr:col>55</xdr:col>
      <xdr:colOff>50800</xdr:colOff>
      <xdr:row>104</xdr:row>
      <xdr:rowOff>65179</xdr:rowOff>
    </xdr:to>
    <xdr:sp macro="" textlink="">
      <xdr:nvSpPr>
        <xdr:cNvPr id="476" name="楕円 475">
          <a:extLst>
            <a:ext uri="{FF2B5EF4-FFF2-40B4-BE49-F238E27FC236}">
              <a16:creationId xmlns:a16="http://schemas.microsoft.com/office/drawing/2014/main" id="{8C4D2129-414D-4F94-9FD1-26F6D9F6BE5A}"/>
            </a:ext>
          </a:extLst>
        </xdr:cNvPr>
        <xdr:cNvSpPr/>
      </xdr:nvSpPr>
      <xdr:spPr>
        <a:xfrm>
          <a:off x="10426700" y="177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157906</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8FE2979C-F361-4832-8A02-AD1AEB697726}"/>
            </a:ext>
          </a:extLst>
        </xdr:cNvPr>
        <xdr:cNvSpPr txBox="1"/>
      </xdr:nvSpPr>
      <xdr:spPr>
        <a:xfrm>
          <a:off x="10515600" y="176458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154677</xdr:rowOff>
    </xdr:from>
    <xdr:to>
      <xdr:col>50</xdr:col>
      <xdr:colOff>165100</xdr:colOff>
      <xdr:row>104</xdr:row>
      <xdr:rowOff>84827</xdr:rowOff>
    </xdr:to>
    <xdr:sp macro="" textlink="">
      <xdr:nvSpPr>
        <xdr:cNvPr id="478" name="楕円 477">
          <a:extLst>
            <a:ext uri="{FF2B5EF4-FFF2-40B4-BE49-F238E27FC236}">
              <a16:creationId xmlns:a16="http://schemas.microsoft.com/office/drawing/2014/main" id="{BB44A4C5-DEB6-45FD-8E21-616A9B0271C8}"/>
            </a:ext>
          </a:extLst>
        </xdr:cNvPr>
        <xdr:cNvSpPr/>
      </xdr:nvSpPr>
      <xdr:spPr>
        <a:xfrm>
          <a:off x="9588500" y="1781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14379</xdr:rowOff>
    </xdr:from>
    <xdr:to>
      <xdr:col>55</xdr:col>
      <xdr:colOff>0</xdr:colOff>
      <xdr:row>104</xdr:row>
      <xdr:rowOff>34027</xdr:rowOff>
    </xdr:to>
    <xdr:cxnSp macro="">
      <xdr:nvCxnSpPr>
        <xdr:cNvPr id="479" name="直線コネクタ 478">
          <a:extLst>
            <a:ext uri="{FF2B5EF4-FFF2-40B4-BE49-F238E27FC236}">
              <a16:creationId xmlns:a16="http://schemas.microsoft.com/office/drawing/2014/main" id="{3A5FB382-285D-4AC5-94F1-0F35A6D99451}"/>
            </a:ext>
          </a:extLst>
        </xdr:cNvPr>
        <xdr:cNvCxnSpPr/>
      </xdr:nvCxnSpPr>
      <xdr:spPr>
        <a:xfrm flipV="1">
          <a:off x="9639300" y="17845179"/>
          <a:ext cx="8382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2395</xdr:rowOff>
    </xdr:from>
    <xdr:to>
      <xdr:col>46</xdr:col>
      <xdr:colOff>38100</xdr:colOff>
      <xdr:row>104</xdr:row>
      <xdr:rowOff>103995</xdr:rowOff>
    </xdr:to>
    <xdr:sp macro="" textlink="">
      <xdr:nvSpPr>
        <xdr:cNvPr id="480" name="楕円 479">
          <a:extLst>
            <a:ext uri="{FF2B5EF4-FFF2-40B4-BE49-F238E27FC236}">
              <a16:creationId xmlns:a16="http://schemas.microsoft.com/office/drawing/2014/main" id="{B2EF55B1-8987-4BF7-937B-68A692BCC4B8}"/>
            </a:ext>
          </a:extLst>
        </xdr:cNvPr>
        <xdr:cNvSpPr/>
      </xdr:nvSpPr>
      <xdr:spPr>
        <a:xfrm>
          <a:off x="8699500" y="178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34027</xdr:rowOff>
    </xdr:from>
    <xdr:to>
      <xdr:col>50</xdr:col>
      <xdr:colOff>114300</xdr:colOff>
      <xdr:row>104</xdr:row>
      <xdr:rowOff>53195</xdr:rowOff>
    </xdr:to>
    <xdr:cxnSp macro="">
      <xdr:nvCxnSpPr>
        <xdr:cNvPr id="481" name="直線コネクタ 480">
          <a:extLst>
            <a:ext uri="{FF2B5EF4-FFF2-40B4-BE49-F238E27FC236}">
              <a16:creationId xmlns:a16="http://schemas.microsoft.com/office/drawing/2014/main" id="{65FD8664-65C6-47BD-87E8-72ACD35150C2}"/>
            </a:ext>
          </a:extLst>
        </xdr:cNvPr>
        <xdr:cNvCxnSpPr/>
      </xdr:nvCxnSpPr>
      <xdr:spPr>
        <a:xfrm flipV="1">
          <a:off x="8750300" y="17864827"/>
          <a:ext cx="889000" cy="1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26426</xdr:rowOff>
    </xdr:from>
    <xdr:to>
      <xdr:col>41</xdr:col>
      <xdr:colOff>101600</xdr:colOff>
      <xdr:row>104</xdr:row>
      <xdr:rowOff>128026</xdr:rowOff>
    </xdr:to>
    <xdr:sp macro="" textlink="">
      <xdr:nvSpPr>
        <xdr:cNvPr id="482" name="楕円 481">
          <a:extLst>
            <a:ext uri="{FF2B5EF4-FFF2-40B4-BE49-F238E27FC236}">
              <a16:creationId xmlns:a16="http://schemas.microsoft.com/office/drawing/2014/main" id="{EE8D5594-9A0F-4195-A85D-4C39999EF7E4}"/>
            </a:ext>
          </a:extLst>
        </xdr:cNvPr>
        <xdr:cNvSpPr/>
      </xdr:nvSpPr>
      <xdr:spPr>
        <a:xfrm>
          <a:off x="7810500" y="17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53195</xdr:rowOff>
    </xdr:from>
    <xdr:to>
      <xdr:col>45</xdr:col>
      <xdr:colOff>177800</xdr:colOff>
      <xdr:row>104</xdr:row>
      <xdr:rowOff>77226</xdr:rowOff>
    </xdr:to>
    <xdr:cxnSp macro="">
      <xdr:nvCxnSpPr>
        <xdr:cNvPr id="483" name="直線コネクタ 482">
          <a:extLst>
            <a:ext uri="{FF2B5EF4-FFF2-40B4-BE49-F238E27FC236}">
              <a16:creationId xmlns:a16="http://schemas.microsoft.com/office/drawing/2014/main" id="{70C334D2-47B9-4667-9776-65F29BA006EA}"/>
            </a:ext>
          </a:extLst>
        </xdr:cNvPr>
        <xdr:cNvCxnSpPr/>
      </xdr:nvCxnSpPr>
      <xdr:spPr>
        <a:xfrm flipV="1">
          <a:off x="7861300" y="17883995"/>
          <a:ext cx="8890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48782</xdr:rowOff>
    </xdr:from>
    <xdr:to>
      <xdr:col>36</xdr:col>
      <xdr:colOff>165100</xdr:colOff>
      <xdr:row>104</xdr:row>
      <xdr:rowOff>150382</xdr:rowOff>
    </xdr:to>
    <xdr:sp macro="" textlink="">
      <xdr:nvSpPr>
        <xdr:cNvPr id="484" name="楕円 483">
          <a:extLst>
            <a:ext uri="{FF2B5EF4-FFF2-40B4-BE49-F238E27FC236}">
              <a16:creationId xmlns:a16="http://schemas.microsoft.com/office/drawing/2014/main" id="{2DE3BCE5-6D1E-4EF9-A60E-61877029F54C}"/>
            </a:ext>
          </a:extLst>
        </xdr:cNvPr>
        <xdr:cNvSpPr/>
      </xdr:nvSpPr>
      <xdr:spPr>
        <a:xfrm>
          <a:off x="6921500" y="178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77226</xdr:rowOff>
    </xdr:from>
    <xdr:to>
      <xdr:col>41</xdr:col>
      <xdr:colOff>50800</xdr:colOff>
      <xdr:row>104</xdr:row>
      <xdr:rowOff>99582</xdr:rowOff>
    </xdr:to>
    <xdr:cxnSp macro="">
      <xdr:nvCxnSpPr>
        <xdr:cNvPr id="485" name="直線コネクタ 484">
          <a:extLst>
            <a:ext uri="{FF2B5EF4-FFF2-40B4-BE49-F238E27FC236}">
              <a16:creationId xmlns:a16="http://schemas.microsoft.com/office/drawing/2014/main" id="{C251C51B-AB8E-452D-B1AC-183336E44E34}"/>
            </a:ext>
          </a:extLst>
        </xdr:cNvPr>
        <xdr:cNvCxnSpPr/>
      </xdr:nvCxnSpPr>
      <xdr:spPr>
        <a:xfrm flipV="1">
          <a:off x="6972300" y="17908026"/>
          <a:ext cx="8890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148059</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959B5CAD-40FA-432A-BECE-BDB46D80EE26}"/>
            </a:ext>
          </a:extLst>
        </xdr:cNvPr>
        <xdr:cNvSpPr txBox="1"/>
      </xdr:nvSpPr>
      <xdr:spPr>
        <a:xfrm>
          <a:off x="9281505" y="18321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6388</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A7DD3263-6B66-40BA-8DA2-BFA3A60C21E9}"/>
            </a:ext>
          </a:extLst>
        </xdr:cNvPr>
        <xdr:cNvSpPr txBox="1"/>
      </xdr:nvSpPr>
      <xdr:spPr>
        <a:xfrm>
          <a:off x="8450795" y="1835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35005</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945C388A-56BF-4CEA-9801-904BE06E1E5B}"/>
            </a:ext>
          </a:extLst>
        </xdr:cNvPr>
        <xdr:cNvSpPr txBox="1"/>
      </xdr:nvSpPr>
      <xdr:spPr>
        <a:xfrm>
          <a:off x="7561795" y="1838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28678</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130EAA3A-EC3C-410A-AA48-23A5CF0CD841}"/>
            </a:ext>
          </a:extLst>
        </xdr:cNvPr>
        <xdr:cNvSpPr txBox="1"/>
      </xdr:nvSpPr>
      <xdr:spPr>
        <a:xfrm>
          <a:off x="6672795" y="183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101354</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AA2D226A-6595-41EE-9A04-58F17232775B}"/>
            </a:ext>
          </a:extLst>
        </xdr:cNvPr>
        <xdr:cNvSpPr txBox="1"/>
      </xdr:nvSpPr>
      <xdr:spPr>
        <a:xfrm>
          <a:off x="9281505" y="17589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120522</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7163DBB0-7426-40D1-9189-AB6690AFA8E6}"/>
            </a:ext>
          </a:extLst>
        </xdr:cNvPr>
        <xdr:cNvSpPr txBox="1"/>
      </xdr:nvSpPr>
      <xdr:spPr>
        <a:xfrm>
          <a:off x="8405205" y="1760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144553</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966E1C4E-E3A5-457A-8A4B-A119DC9B8C84}"/>
            </a:ext>
          </a:extLst>
        </xdr:cNvPr>
        <xdr:cNvSpPr txBox="1"/>
      </xdr:nvSpPr>
      <xdr:spPr>
        <a:xfrm>
          <a:off x="7516205" y="17632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166909</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62C32262-5683-43C5-9FB9-6036AECB1E0B}"/>
            </a:ext>
          </a:extLst>
        </xdr:cNvPr>
        <xdr:cNvSpPr txBox="1"/>
      </xdr:nvSpPr>
      <xdr:spPr>
        <a:xfrm>
          <a:off x="6627205" y="17654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5FB1076D-7B40-46D2-89DF-B9524F1F33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9B322C80-0556-4AC4-A3A5-F6FD3A0784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DE5CD052-3119-47C1-9C7C-684C7C91BC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1DF17BCF-F1AA-46A6-A946-E3FC27F73C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8F3C4B35-27A9-4BC3-8363-0D2C0F2D38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479209D5-4AC6-4BA1-B3C2-F884E5D78E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37440103-D9DE-4CED-9E5C-5E5AFB23D9F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D9711C5C-2FD6-4F2A-9BEC-CC637361EC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E3FF154-AADD-4466-88BC-9B738664AE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36EB2B8-10EF-4D5B-8823-D28E2934616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1BB0DECE-9C60-4582-BC14-4C76BFBEEE7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C9D99D1C-8E9E-4A62-8C11-35BD23F6A0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56DA0246-43F3-4C85-A5A4-DCC4C481980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BC3D19CA-6C1A-4EA0-A012-899CCB8FF76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A10CCC45-B232-45EA-BD46-BAB2B6779CD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69A1E50-ECD8-4AB3-8069-8E2116AF9A5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64D4AA8C-860C-4201-8D3D-2BAA124E848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38A6F91-3AE5-43E0-9C51-950AF92730B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D9E39D77-7B78-4BAB-9077-857953F7093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5731F2A3-915D-4FAF-96BF-7D74E4F06EC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E0BB502E-C924-4609-A9BD-443D6B92E45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44BDB6F6-DEBA-4BA6-83C5-BA00090A14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DBCF5C67-A757-443F-AAFB-8339A92ACBF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86FE840B-6982-420F-95F4-2808D8FC46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B7F73B2B-241D-4E98-8E7E-EFD89FA064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69148046-60F6-49F8-9A76-0D76D3315927}"/>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8CD699CF-FAD1-4763-A00C-B4B13A21690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D3201BBC-2BF2-4C10-88A5-A27C99A7366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295EFF1-514A-4730-95B0-5CB1D666926E}"/>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a:extLst>
            <a:ext uri="{FF2B5EF4-FFF2-40B4-BE49-F238E27FC236}">
              <a16:creationId xmlns:a16="http://schemas.microsoft.com/office/drawing/2014/main" id="{D8944E5B-207F-47CE-803D-50264EBE5E59}"/>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2CED5467-4D52-4618-A56B-76434EB83616}"/>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D5B0A7D2-4E92-4685-8670-B3DF37A4901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a:extLst>
            <a:ext uri="{FF2B5EF4-FFF2-40B4-BE49-F238E27FC236}">
              <a16:creationId xmlns:a16="http://schemas.microsoft.com/office/drawing/2014/main" id="{F4F34F1A-1D00-434E-8A4D-50BBA8D4605C}"/>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a:extLst>
            <a:ext uri="{FF2B5EF4-FFF2-40B4-BE49-F238E27FC236}">
              <a16:creationId xmlns:a16="http://schemas.microsoft.com/office/drawing/2014/main" id="{01EA676F-873A-472C-9893-C6032F7037F4}"/>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a:extLst>
            <a:ext uri="{FF2B5EF4-FFF2-40B4-BE49-F238E27FC236}">
              <a16:creationId xmlns:a16="http://schemas.microsoft.com/office/drawing/2014/main" id="{AAC1AAC3-BA3D-4391-AE58-1C0D3A0FB3A1}"/>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a:extLst>
            <a:ext uri="{FF2B5EF4-FFF2-40B4-BE49-F238E27FC236}">
              <a16:creationId xmlns:a16="http://schemas.microsoft.com/office/drawing/2014/main" id="{4C359299-7AC5-49A2-BC74-3B7046165C19}"/>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5F20410-9D5C-4907-88CF-DBB1F02A4EE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978EBA7-120D-4A4A-A790-09D8FBA8CB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26601FD0-32DF-4A29-A631-F0F010AE79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E75B969-F469-4B89-9D00-9C46A169DC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2292838-259D-4C08-B226-9099102F0E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35" name="楕円 534">
          <a:extLst>
            <a:ext uri="{FF2B5EF4-FFF2-40B4-BE49-F238E27FC236}">
              <a16:creationId xmlns:a16="http://schemas.microsoft.com/office/drawing/2014/main" id="{FA64D78C-FF7E-47D9-AD0C-A83A87E36F37}"/>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77A8676-B842-4781-83BB-EAE1C3463157}"/>
            </a:ext>
          </a:extLst>
        </xdr:cNvPr>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537" name="楕円 536">
          <a:extLst>
            <a:ext uri="{FF2B5EF4-FFF2-40B4-BE49-F238E27FC236}">
              <a16:creationId xmlns:a16="http://schemas.microsoft.com/office/drawing/2014/main" id="{8631FED3-DE95-4479-84DB-3B231F3221FE}"/>
            </a:ext>
          </a:extLst>
        </xdr:cNvPr>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76200</xdr:rowOff>
    </xdr:to>
    <xdr:cxnSp macro="">
      <xdr:nvCxnSpPr>
        <xdr:cNvPr id="538" name="直線コネクタ 537">
          <a:extLst>
            <a:ext uri="{FF2B5EF4-FFF2-40B4-BE49-F238E27FC236}">
              <a16:creationId xmlns:a16="http://schemas.microsoft.com/office/drawing/2014/main" id="{9C089D51-A9CB-479A-95FE-A92B074E5FE9}"/>
            </a:ext>
          </a:extLst>
        </xdr:cNvPr>
        <xdr:cNvCxnSpPr/>
      </xdr:nvCxnSpPr>
      <xdr:spPr>
        <a:xfrm>
          <a:off x="15481300" y="652761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111942</xdr:rowOff>
    </xdr:from>
    <xdr:to>
      <xdr:col>76</xdr:col>
      <xdr:colOff>165100</xdr:colOff>
      <xdr:row>38</xdr:row>
      <xdr:rowOff>42092</xdr:rowOff>
    </xdr:to>
    <xdr:sp macro="" textlink="">
      <xdr:nvSpPr>
        <xdr:cNvPr id="539" name="楕円 538">
          <a:extLst>
            <a:ext uri="{FF2B5EF4-FFF2-40B4-BE49-F238E27FC236}">
              <a16:creationId xmlns:a16="http://schemas.microsoft.com/office/drawing/2014/main" id="{3D8778BD-370D-4DDB-93EB-735EBBE85C5D}"/>
            </a:ext>
          </a:extLst>
        </xdr:cNvPr>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38</xdr:row>
      <xdr:rowOff>12519</xdr:rowOff>
    </xdr:to>
    <xdr:cxnSp macro="">
      <xdr:nvCxnSpPr>
        <xdr:cNvPr id="540" name="直線コネクタ 539">
          <a:extLst>
            <a:ext uri="{FF2B5EF4-FFF2-40B4-BE49-F238E27FC236}">
              <a16:creationId xmlns:a16="http://schemas.microsoft.com/office/drawing/2014/main" id="{A4D101E4-F0C8-44DE-83ED-A8EC0C31AE8B}"/>
            </a:ext>
          </a:extLst>
        </xdr:cNvPr>
        <xdr:cNvCxnSpPr/>
      </xdr:nvCxnSpPr>
      <xdr:spPr>
        <a:xfrm>
          <a:off x="14592300" y="65063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541" name="楕円 540">
          <a:extLst>
            <a:ext uri="{FF2B5EF4-FFF2-40B4-BE49-F238E27FC236}">
              <a16:creationId xmlns:a16="http://schemas.microsoft.com/office/drawing/2014/main" id="{23723D86-B772-4DDD-9912-502EF1745EC1}"/>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162741</xdr:rowOff>
    </xdr:to>
    <xdr:cxnSp macro="">
      <xdr:nvCxnSpPr>
        <xdr:cNvPr id="542" name="直線コネクタ 541">
          <a:extLst>
            <a:ext uri="{FF2B5EF4-FFF2-40B4-BE49-F238E27FC236}">
              <a16:creationId xmlns:a16="http://schemas.microsoft.com/office/drawing/2014/main" id="{2F517F45-F325-4D25-9BAE-E0A76BF04EFB}"/>
            </a:ext>
          </a:extLst>
        </xdr:cNvPr>
        <xdr:cNvCxnSpPr/>
      </xdr:nvCxnSpPr>
      <xdr:spPr>
        <a:xfrm>
          <a:off x="13703300" y="646557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33564</xdr:rowOff>
    </xdr:from>
    <xdr:to>
      <xdr:col>67</xdr:col>
      <xdr:colOff>101600</xdr:colOff>
      <xdr:row>37</xdr:row>
      <xdr:rowOff>135164</xdr:rowOff>
    </xdr:to>
    <xdr:sp macro="" textlink="">
      <xdr:nvSpPr>
        <xdr:cNvPr id="543" name="楕円 542">
          <a:extLst>
            <a:ext uri="{FF2B5EF4-FFF2-40B4-BE49-F238E27FC236}">
              <a16:creationId xmlns:a16="http://schemas.microsoft.com/office/drawing/2014/main" id="{D40A14EE-CE52-47B0-B372-E9A029C9E0E1}"/>
            </a:ext>
          </a:extLst>
        </xdr:cNvPr>
        <xdr:cNvSpPr/>
      </xdr:nvSpPr>
      <xdr:spPr>
        <a:xfrm>
          <a:off x="12763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84364</xdr:rowOff>
    </xdr:from>
    <xdr:to>
      <xdr:col>71</xdr:col>
      <xdr:colOff>177800</xdr:colOff>
      <xdr:row>37</xdr:row>
      <xdr:rowOff>121920</xdr:rowOff>
    </xdr:to>
    <xdr:cxnSp macro="">
      <xdr:nvCxnSpPr>
        <xdr:cNvPr id="544" name="直線コネクタ 543">
          <a:extLst>
            <a:ext uri="{FF2B5EF4-FFF2-40B4-BE49-F238E27FC236}">
              <a16:creationId xmlns:a16="http://schemas.microsoft.com/office/drawing/2014/main" id="{DF2D8029-5A39-4783-9BE8-9D0044B4B200}"/>
            </a:ext>
          </a:extLst>
        </xdr:cNvPr>
        <xdr:cNvCxnSpPr/>
      </xdr:nvCxnSpPr>
      <xdr:spPr>
        <a:xfrm>
          <a:off x="12814300" y="64280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C9805BF9-E135-4E65-A829-F176F2C92E91}"/>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31B748D0-2DB8-425B-9B67-284C8287272D}"/>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5321EC96-5802-42BF-83CE-DE93E8094AFA}"/>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F722D4E0-539D-47EC-8B41-FD901E5C4F47}"/>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54446</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D5D8BB23-4A4D-4723-8109-F8627BABFC03}"/>
            </a:ext>
          </a:extLst>
        </xdr:cNvPr>
        <xdr:cNvSpPr txBox="1"/>
      </xdr:nvSpPr>
      <xdr:spPr>
        <a:xfrm>
          <a:off x="15266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33218</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CC987DFB-0C0F-4CC5-8D33-256E6EBCA6B6}"/>
            </a:ext>
          </a:extLst>
        </xdr:cNvPr>
        <xdr:cNvSpPr txBox="1"/>
      </xdr:nvSpPr>
      <xdr:spPr>
        <a:xfrm>
          <a:off x="14389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DBA03B7C-B916-46C2-AF29-06BDBB4F7821}"/>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151691</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AD79E22D-23E2-40AA-9A11-ADA881FBC4A3}"/>
            </a:ext>
          </a:extLst>
        </xdr:cNvPr>
        <xdr:cNvSpPr txBox="1"/>
      </xdr:nvSpPr>
      <xdr:spPr>
        <a:xfrm>
          <a:off x="12611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24E45F95-67B0-4A57-8326-EF3E7422E07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88EFCFFE-8D0E-4935-817E-252B5CE3BA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BDF1DAD-E53C-460A-8CC9-6BB979784F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4D1B831-2494-4504-98EC-69A7871AC7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1A043E81-F147-4B6A-AF98-229E74466A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12D1E3AD-5396-41EA-949C-00DD2DBF61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09259F5-E11F-4246-A597-D1D8967234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CF26FE02-295D-4B41-A58C-71E3F85E137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8E2B4ABE-2FE5-40FC-BB2E-9AB11A8AC2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66274FBA-AAD3-41DC-AF0B-5663E58E25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10EA82BC-FFCC-4122-9DE1-51D17E41D10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21D121BF-3F5A-442F-B2BB-C1C4AD095AA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5DA7AD87-DEEB-420A-ABD7-CE7D12DB06C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50830CF7-36BB-4998-82A7-49B38B431A2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CADCA8A9-033C-48B2-A668-6DD55227F11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9094EFC6-CBF3-43B9-B51E-25C9651E315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CFABEE72-2D67-4D28-A09C-9A8FC3ADBB0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EE0CF816-5880-488C-9C5E-94693E8E1B6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6D8207E8-CBDC-4BD8-8879-851FDE620D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1028442D-C2BE-42E1-9F11-384F76F9971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A5A0E5AC-FFCB-493E-A4F7-84E87887D4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a:extLst>
            <a:ext uri="{FF2B5EF4-FFF2-40B4-BE49-F238E27FC236}">
              <a16:creationId xmlns:a16="http://schemas.microsoft.com/office/drawing/2014/main" id="{30B8B99F-8D24-4E85-BBC8-D0C5C4C43724}"/>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5F62783B-FEC6-4971-8387-E16888AB5D94}"/>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a:extLst>
            <a:ext uri="{FF2B5EF4-FFF2-40B4-BE49-F238E27FC236}">
              <a16:creationId xmlns:a16="http://schemas.microsoft.com/office/drawing/2014/main" id="{26FBCFC6-6706-40C4-B733-0D671997449E}"/>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28BFD38E-6DAA-43A6-B9CC-33507FE06973}"/>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a:extLst>
            <a:ext uri="{FF2B5EF4-FFF2-40B4-BE49-F238E27FC236}">
              <a16:creationId xmlns:a16="http://schemas.microsoft.com/office/drawing/2014/main" id="{2E8486A9-C928-46D5-BE8D-1438766178FD}"/>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606BDE1F-56D2-4020-9464-39D22BF10532}"/>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a:extLst>
            <a:ext uri="{FF2B5EF4-FFF2-40B4-BE49-F238E27FC236}">
              <a16:creationId xmlns:a16="http://schemas.microsoft.com/office/drawing/2014/main" id="{3BC99F73-3207-4ED9-B2AF-CD6BDE5D7F2D}"/>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a:extLst>
            <a:ext uri="{FF2B5EF4-FFF2-40B4-BE49-F238E27FC236}">
              <a16:creationId xmlns:a16="http://schemas.microsoft.com/office/drawing/2014/main" id="{BA649971-03A9-45D0-9B1E-68A03CE050A2}"/>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a:extLst>
            <a:ext uri="{FF2B5EF4-FFF2-40B4-BE49-F238E27FC236}">
              <a16:creationId xmlns:a16="http://schemas.microsoft.com/office/drawing/2014/main" id="{9B9A1E3A-18E0-43D6-BF0D-BD0595F60157}"/>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a:extLst>
            <a:ext uri="{FF2B5EF4-FFF2-40B4-BE49-F238E27FC236}">
              <a16:creationId xmlns:a16="http://schemas.microsoft.com/office/drawing/2014/main" id="{4359FEC7-49F5-4DB5-8D4E-25D0A662A3B9}"/>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a:extLst>
            <a:ext uri="{FF2B5EF4-FFF2-40B4-BE49-F238E27FC236}">
              <a16:creationId xmlns:a16="http://schemas.microsoft.com/office/drawing/2014/main" id="{66C037E8-00CA-4107-BB61-BD6A637B3117}"/>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3B656B13-7D39-4130-9669-8E67CBB8E6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A531810-A24F-460F-9346-F1640662BB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9548E28-FF4F-4853-9D1F-BC86F7A228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3DFC224-12EE-4CEE-9A25-31B47F3825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F8C6D3F-D277-44E1-9050-CBE6CDFE5D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153874</xdr:rowOff>
    </xdr:from>
    <xdr:to>
      <xdr:col>116</xdr:col>
      <xdr:colOff>114300</xdr:colOff>
      <xdr:row>40</xdr:row>
      <xdr:rowOff>84024</xdr:rowOff>
    </xdr:to>
    <xdr:sp macro="" textlink="">
      <xdr:nvSpPr>
        <xdr:cNvPr id="590" name="楕円 589">
          <a:extLst>
            <a:ext uri="{FF2B5EF4-FFF2-40B4-BE49-F238E27FC236}">
              <a16:creationId xmlns:a16="http://schemas.microsoft.com/office/drawing/2014/main" id="{3564413B-466E-4E3B-B3EB-BED3A9E414FB}"/>
            </a:ext>
          </a:extLst>
        </xdr:cNvPr>
        <xdr:cNvSpPr/>
      </xdr:nvSpPr>
      <xdr:spPr>
        <a:xfrm>
          <a:off x="221107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132301</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FDA9954E-D945-4D82-B6A4-F9DCBD11AB93}"/>
            </a:ext>
          </a:extLst>
        </xdr:cNvPr>
        <xdr:cNvSpPr txBox="1"/>
      </xdr:nvSpPr>
      <xdr:spPr>
        <a:xfrm>
          <a:off x="22199600" y="681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163017</xdr:rowOff>
    </xdr:from>
    <xdr:to>
      <xdr:col>112</xdr:col>
      <xdr:colOff>38100</xdr:colOff>
      <xdr:row>40</xdr:row>
      <xdr:rowOff>93167</xdr:rowOff>
    </xdr:to>
    <xdr:sp macro="" textlink="">
      <xdr:nvSpPr>
        <xdr:cNvPr id="592" name="楕円 591">
          <a:extLst>
            <a:ext uri="{FF2B5EF4-FFF2-40B4-BE49-F238E27FC236}">
              <a16:creationId xmlns:a16="http://schemas.microsoft.com/office/drawing/2014/main" id="{70D6788A-A1DD-4476-BF88-2990928EAB02}"/>
            </a:ext>
          </a:extLst>
        </xdr:cNvPr>
        <xdr:cNvSpPr/>
      </xdr:nvSpPr>
      <xdr:spPr>
        <a:xfrm>
          <a:off x="21272500" y="68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33224</xdr:rowOff>
    </xdr:from>
    <xdr:to>
      <xdr:col>116</xdr:col>
      <xdr:colOff>63500</xdr:colOff>
      <xdr:row>40</xdr:row>
      <xdr:rowOff>42367</xdr:rowOff>
    </xdr:to>
    <xdr:cxnSp macro="">
      <xdr:nvCxnSpPr>
        <xdr:cNvPr id="593" name="直線コネクタ 592">
          <a:extLst>
            <a:ext uri="{FF2B5EF4-FFF2-40B4-BE49-F238E27FC236}">
              <a16:creationId xmlns:a16="http://schemas.microsoft.com/office/drawing/2014/main" id="{C9A43299-9181-4ADD-9804-5EB5FFF40BF0}"/>
            </a:ext>
          </a:extLst>
        </xdr:cNvPr>
        <xdr:cNvCxnSpPr/>
      </xdr:nvCxnSpPr>
      <xdr:spPr>
        <a:xfrm flipV="1">
          <a:off x="21323300" y="689122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16713</xdr:rowOff>
    </xdr:from>
    <xdr:to>
      <xdr:col>107</xdr:col>
      <xdr:colOff>101600</xdr:colOff>
      <xdr:row>39</xdr:row>
      <xdr:rowOff>118313</xdr:rowOff>
    </xdr:to>
    <xdr:sp macro="" textlink="">
      <xdr:nvSpPr>
        <xdr:cNvPr id="594" name="楕円 593">
          <a:extLst>
            <a:ext uri="{FF2B5EF4-FFF2-40B4-BE49-F238E27FC236}">
              <a16:creationId xmlns:a16="http://schemas.microsoft.com/office/drawing/2014/main" id="{8E08CC5D-FF09-437A-A621-F1D9F04B048B}"/>
            </a:ext>
          </a:extLst>
        </xdr:cNvPr>
        <xdr:cNvSpPr/>
      </xdr:nvSpPr>
      <xdr:spPr>
        <a:xfrm>
          <a:off x="20383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67513</xdr:rowOff>
    </xdr:from>
    <xdr:to>
      <xdr:col>111</xdr:col>
      <xdr:colOff>177800</xdr:colOff>
      <xdr:row>40</xdr:row>
      <xdr:rowOff>42367</xdr:rowOff>
    </xdr:to>
    <xdr:cxnSp macro="">
      <xdr:nvCxnSpPr>
        <xdr:cNvPr id="595" name="直線コネクタ 594">
          <a:extLst>
            <a:ext uri="{FF2B5EF4-FFF2-40B4-BE49-F238E27FC236}">
              <a16:creationId xmlns:a16="http://schemas.microsoft.com/office/drawing/2014/main" id="{7690F157-B7FF-4C6E-A5C9-D2C317863AC5}"/>
            </a:ext>
          </a:extLst>
        </xdr:cNvPr>
        <xdr:cNvCxnSpPr/>
      </xdr:nvCxnSpPr>
      <xdr:spPr>
        <a:xfrm>
          <a:off x="20434300" y="6754063"/>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29514</xdr:rowOff>
    </xdr:from>
    <xdr:to>
      <xdr:col>102</xdr:col>
      <xdr:colOff>165100</xdr:colOff>
      <xdr:row>39</xdr:row>
      <xdr:rowOff>131114</xdr:rowOff>
    </xdr:to>
    <xdr:sp macro="" textlink="">
      <xdr:nvSpPr>
        <xdr:cNvPr id="596" name="楕円 595">
          <a:extLst>
            <a:ext uri="{FF2B5EF4-FFF2-40B4-BE49-F238E27FC236}">
              <a16:creationId xmlns:a16="http://schemas.microsoft.com/office/drawing/2014/main" id="{0F77027B-441A-4BA1-AD82-C8EE91C570E7}"/>
            </a:ext>
          </a:extLst>
        </xdr:cNvPr>
        <xdr:cNvSpPr/>
      </xdr:nvSpPr>
      <xdr:spPr>
        <a:xfrm>
          <a:off x="19494500" y="67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67513</xdr:rowOff>
    </xdr:from>
    <xdr:to>
      <xdr:col>107</xdr:col>
      <xdr:colOff>50800</xdr:colOff>
      <xdr:row>39</xdr:row>
      <xdr:rowOff>80314</xdr:rowOff>
    </xdr:to>
    <xdr:cxnSp macro="">
      <xdr:nvCxnSpPr>
        <xdr:cNvPr id="597" name="直線コネクタ 596">
          <a:extLst>
            <a:ext uri="{FF2B5EF4-FFF2-40B4-BE49-F238E27FC236}">
              <a16:creationId xmlns:a16="http://schemas.microsoft.com/office/drawing/2014/main" id="{81CB8BEA-926E-443D-AD6C-A1A7E30DE60B}"/>
            </a:ext>
          </a:extLst>
        </xdr:cNvPr>
        <xdr:cNvCxnSpPr/>
      </xdr:nvCxnSpPr>
      <xdr:spPr>
        <a:xfrm flipV="1">
          <a:off x="19545300" y="67540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39574</xdr:rowOff>
    </xdr:from>
    <xdr:to>
      <xdr:col>98</xdr:col>
      <xdr:colOff>38100</xdr:colOff>
      <xdr:row>39</xdr:row>
      <xdr:rowOff>141174</xdr:rowOff>
    </xdr:to>
    <xdr:sp macro="" textlink="">
      <xdr:nvSpPr>
        <xdr:cNvPr id="598" name="楕円 597">
          <a:extLst>
            <a:ext uri="{FF2B5EF4-FFF2-40B4-BE49-F238E27FC236}">
              <a16:creationId xmlns:a16="http://schemas.microsoft.com/office/drawing/2014/main" id="{44C6C836-5197-4277-B24C-7B718066AF72}"/>
            </a:ext>
          </a:extLst>
        </xdr:cNvPr>
        <xdr:cNvSpPr/>
      </xdr:nvSpPr>
      <xdr:spPr>
        <a:xfrm>
          <a:off x="18605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80314</xdr:rowOff>
    </xdr:from>
    <xdr:to>
      <xdr:col>102</xdr:col>
      <xdr:colOff>114300</xdr:colOff>
      <xdr:row>39</xdr:row>
      <xdr:rowOff>90374</xdr:rowOff>
    </xdr:to>
    <xdr:cxnSp macro="">
      <xdr:nvCxnSpPr>
        <xdr:cNvPr id="599" name="直線コネクタ 598">
          <a:extLst>
            <a:ext uri="{FF2B5EF4-FFF2-40B4-BE49-F238E27FC236}">
              <a16:creationId xmlns:a16="http://schemas.microsoft.com/office/drawing/2014/main" id="{BE475210-F0FF-4D04-9069-5F47DE328327}"/>
            </a:ext>
          </a:extLst>
        </xdr:cNvPr>
        <xdr:cNvCxnSpPr/>
      </xdr:nvCxnSpPr>
      <xdr:spPr>
        <a:xfrm flipV="1">
          <a:off x="18656300" y="6766864"/>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B034D252-B7D1-469E-8472-A514CAF83DBE}"/>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D8EE7809-8422-4B7D-B9CD-3C415008FD75}"/>
            </a:ext>
          </a:extLst>
        </xdr:cNvPr>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8CD96DE2-CB1E-4FC0-A331-C50622BF8896}"/>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FA765CC1-25F4-48C4-B1BF-514AA4F98C0E}"/>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84294</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31D92EC4-3B22-403D-82A5-A79025CF7E29}"/>
            </a:ext>
          </a:extLst>
        </xdr:cNvPr>
        <xdr:cNvSpPr txBox="1"/>
      </xdr:nvSpPr>
      <xdr:spPr>
        <a:xfrm>
          <a:off x="21075727" y="694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134840</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2E0AC958-2071-4A7E-BAF1-8253474B7CED}"/>
            </a:ext>
          </a:extLst>
        </xdr:cNvPr>
        <xdr:cNvSpPr txBox="1"/>
      </xdr:nvSpPr>
      <xdr:spPr>
        <a:xfrm>
          <a:off x="20199427"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122241</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6A264452-0EBF-4DDE-9FBA-60D8C4100EB8}"/>
            </a:ext>
          </a:extLst>
        </xdr:cNvPr>
        <xdr:cNvSpPr txBox="1"/>
      </xdr:nvSpPr>
      <xdr:spPr>
        <a:xfrm>
          <a:off x="19310427" y="680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157701</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103C49B3-2BE8-418D-8188-FA0609EE5C70}"/>
            </a:ext>
          </a:extLst>
        </xdr:cNvPr>
        <xdr:cNvSpPr txBox="1"/>
      </xdr:nvSpPr>
      <xdr:spPr>
        <a:xfrm>
          <a:off x="184214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26773F45-4FFF-4995-AD38-1C347D6ECF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438EAD53-5F8D-4A28-A1D5-60DA9D30E56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DE189F9E-5C25-411D-A123-7BD52EFA74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F7DE44DB-63F7-4148-A214-5653813F775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C13E51E6-0990-4177-8224-91F88CECAC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419F467A-5744-4C4D-BD88-DE172B3ADD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4F80E116-B546-4ED5-A013-367B8624C5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1CA5954C-9BF5-41B7-9C5A-29791CE689A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767BD3BD-5894-4CD7-A2CF-636472B3A6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D367046F-F0CA-49A5-9E6D-C01806C2F4B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A3C31A8E-379F-4BBE-8B77-197EC07244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A61C59F8-470C-4A0D-87BE-AE268FB1798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5FE9649D-589A-468F-9F1D-C250E42831F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77452CAA-4E60-40D2-838D-3AF484974A8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4A27599C-2020-4137-8195-786A7F31A3A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F401259F-04CA-445A-A105-7DE51410AB9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6BB36DC5-DC37-4B4C-9A70-21836255EF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86EB401B-5EFE-487E-B204-01B1793E0FD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455D4EBB-F56C-4ECB-A41B-A48D2B274C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1C96F104-E18F-455A-B77B-00A4B540B06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D62318D8-032C-436F-82BA-5117D2B21C1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AF58E85A-D41F-43DA-8221-40C18876BC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A3FBB8-AF63-479A-A7C6-E1BDE82D7C1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711841A6-C38A-439C-ADF8-3582FB2E08B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a:extLst>
            <a:ext uri="{FF2B5EF4-FFF2-40B4-BE49-F238E27FC236}">
              <a16:creationId xmlns:a16="http://schemas.microsoft.com/office/drawing/2014/main" id="{C5C87826-5EB0-479F-91F9-FEF10CFC5AD6}"/>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25E1B585-AE6E-4E55-AAF1-280D2F689AC1}"/>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31E7EBEA-A613-4BD8-A54A-4742A94AF7FF}"/>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81849E8A-AF59-4038-AA31-D4E2693C687C}"/>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13494CB3-BB28-4055-A22E-824488685CCB}"/>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3AD1FD2E-C710-4F23-A77C-46E6EC0CEA8D}"/>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2689CA10-E424-4ED3-8801-E545145C41FA}"/>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E9AE6842-8B88-4AFB-A28F-681D858531EA}"/>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a:extLst>
            <a:ext uri="{FF2B5EF4-FFF2-40B4-BE49-F238E27FC236}">
              <a16:creationId xmlns:a16="http://schemas.microsoft.com/office/drawing/2014/main" id="{26F6127B-E35B-479A-B7C3-01C1800293ED}"/>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a:extLst>
            <a:ext uri="{FF2B5EF4-FFF2-40B4-BE49-F238E27FC236}">
              <a16:creationId xmlns:a16="http://schemas.microsoft.com/office/drawing/2014/main" id="{E174C6E9-42C9-4A28-AF70-A58273EC713F}"/>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a:extLst>
            <a:ext uri="{FF2B5EF4-FFF2-40B4-BE49-F238E27FC236}">
              <a16:creationId xmlns:a16="http://schemas.microsoft.com/office/drawing/2014/main" id="{EAF8BC7F-9A3A-49D4-89F6-02FAF6C6E824}"/>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C82D7AC-CA86-4EB9-B1D8-A858C99BE0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36B570A-D15E-4FDA-B318-2F99AD0615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7D08BB8-49FC-48BD-95A1-B77E5AA86A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9038F8E-3657-4EEF-A351-7910EF34E8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C977B7C-358E-4199-B48C-10C83524E9C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648" name="楕円 647">
          <a:extLst>
            <a:ext uri="{FF2B5EF4-FFF2-40B4-BE49-F238E27FC236}">
              <a16:creationId xmlns:a16="http://schemas.microsoft.com/office/drawing/2014/main" id="{A766FBBD-462A-49AD-A77E-C1B7F033CED9}"/>
            </a:ext>
          </a:extLst>
        </xdr:cNvPr>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9542</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9C5F2014-F5BE-410F-8A16-1FADB28AC321}"/>
            </a:ext>
          </a:extLst>
        </xdr:cNvPr>
        <xdr:cNvSpPr txBox="1"/>
      </xdr:nvSpPr>
      <xdr:spPr>
        <a:xfrm>
          <a:off x="16357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650" name="楕円 649">
          <a:extLst>
            <a:ext uri="{FF2B5EF4-FFF2-40B4-BE49-F238E27FC236}">
              <a16:creationId xmlns:a16="http://schemas.microsoft.com/office/drawing/2014/main" id="{0FCAD075-D85A-42E0-A258-B20AEB9667B7}"/>
            </a:ext>
          </a:extLst>
        </xdr:cNvPr>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81915</xdr:rowOff>
    </xdr:to>
    <xdr:cxnSp macro="">
      <xdr:nvCxnSpPr>
        <xdr:cNvPr id="651" name="直線コネクタ 650">
          <a:extLst>
            <a:ext uri="{FF2B5EF4-FFF2-40B4-BE49-F238E27FC236}">
              <a16:creationId xmlns:a16="http://schemas.microsoft.com/office/drawing/2014/main" id="{25085275-C048-461F-A7C8-61996032BE0F}"/>
            </a:ext>
          </a:extLst>
        </xdr:cNvPr>
        <xdr:cNvCxnSpPr/>
      </xdr:nvCxnSpPr>
      <xdr:spPr>
        <a:xfrm>
          <a:off x="15481300" y="103441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652" name="楕円 651">
          <a:extLst>
            <a:ext uri="{FF2B5EF4-FFF2-40B4-BE49-F238E27FC236}">
              <a16:creationId xmlns:a16="http://schemas.microsoft.com/office/drawing/2014/main" id="{CD298A64-B764-4844-A90A-CE058C6D643D}"/>
            </a:ext>
          </a:extLst>
        </xdr:cNvPr>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57150</xdr:rowOff>
    </xdr:to>
    <xdr:cxnSp macro="">
      <xdr:nvCxnSpPr>
        <xdr:cNvPr id="653" name="直線コネクタ 652">
          <a:extLst>
            <a:ext uri="{FF2B5EF4-FFF2-40B4-BE49-F238E27FC236}">
              <a16:creationId xmlns:a16="http://schemas.microsoft.com/office/drawing/2014/main" id="{C9C92857-84FE-4C07-9877-80F611CFD614}"/>
            </a:ext>
          </a:extLst>
        </xdr:cNvPr>
        <xdr:cNvCxnSpPr/>
      </xdr:nvCxnSpPr>
      <xdr:spPr>
        <a:xfrm>
          <a:off x="14592300" y="102622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57785</xdr:rowOff>
    </xdr:from>
    <xdr:to>
      <xdr:col>72</xdr:col>
      <xdr:colOff>38100</xdr:colOff>
      <xdr:row>59</xdr:row>
      <xdr:rowOff>159385</xdr:rowOff>
    </xdr:to>
    <xdr:sp macro="" textlink="">
      <xdr:nvSpPr>
        <xdr:cNvPr id="654" name="楕円 653">
          <a:extLst>
            <a:ext uri="{FF2B5EF4-FFF2-40B4-BE49-F238E27FC236}">
              <a16:creationId xmlns:a16="http://schemas.microsoft.com/office/drawing/2014/main" id="{45339A21-3C86-4F6B-828D-F61B14FF357E}"/>
            </a:ext>
          </a:extLst>
        </xdr:cNvPr>
        <xdr:cNvSpPr/>
      </xdr:nvSpPr>
      <xdr:spPr>
        <a:xfrm>
          <a:off x="13652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108585</xdr:rowOff>
    </xdr:from>
    <xdr:to>
      <xdr:col>76</xdr:col>
      <xdr:colOff>114300</xdr:colOff>
      <xdr:row>59</xdr:row>
      <xdr:rowOff>146685</xdr:rowOff>
    </xdr:to>
    <xdr:cxnSp macro="">
      <xdr:nvCxnSpPr>
        <xdr:cNvPr id="655" name="直線コネクタ 654">
          <a:extLst>
            <a:ext uri="{FF2B5EF4-FFF2-40B4-BE49-F238E27FC236}">
              <a16:creationId xmlns:a16="http://schemas.microsoft.com/office/drawing/2014/main" id="{41EE7968-4AC9-46AA-BAE1-35E5489D1F6A}"/>
            </a:ext>
          </a:extLst>
        </xdr:cNvPr>
        <xdr:cNvCxnSpPr/>
      </xdr:nvCxnSpPr>
      <xdr:spPr>
        <a:xfrm>
          <a:off x="13703300" y="10224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656" name="楕円 655">
          <a:extLst>
            <a:ext uri="{FF2B5EF4-FFF2-40B4-BE49-F238E27FC236}">
              <a16:creationId xmlns:a16="http://schemas.microsoft.com/office/drawing/2014/main" id="{86C5117A-402E-40D2-82C2-277FD782630F}"/>
            </a:ext>
          </a:extLst>
        </xdr:cNvPr>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59</xdr:row>
      <xdr:rowOff>108585</xdr:rowOff>
    </xdr:to>
    <xdr:cxnSp macro="">
      <xdr:nvCxnSpPr>
        <xdr:cNvPr id="657" name="直線コネクタ 656">
          <a:extLst>
            <a:ext uri="{FF2B5EF4-FFF2-40B4-BE49-F238E27FC236}">
              <a16:creationId xmlns:a16="http://schemas.microsoft.com/office/drawing/2014/main" id="{1C403204-1879-4582-B711-3501089FD934}"/>
            </a:ext>
          </a:extLst>
        </xdr:cNvPr>
        <xdr:cNvCxnSpPr/>
      </xdr:nvCxnSpPr>
      <xdr:spPr>
        <a:xfrm>
          <a:off x="12814300" y="102165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8" name="n_1aveValue【学校施設】&#10;有形固定資産減価償却率">
          <a:extLst>
            <a:ext uri="{FF2B5EF4-FFF2-40B4-BE49-F238E27FC236}">
              <a16:creationId xmlns:a16="http://schemas.microsoft.com/office/drawing/2014/main" id="{82D21ED7-2527-442C-9663-592375D19D2B}"/>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9" name="n_2aveValue【学校施設】&#10;有形固定資産減価償却率">
          <a:extLst>
            <a:ext uri="{FF2B5EF4-FFF2-40B4-BE49-F238E27FC236}">
              <a16:creationId xmlns:a16="http://schemas.microsoft.com/office/drawing/2014/main" id="{32FD8BC2-ECCA-459C-98B2-9CEB4BF68279}"/>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660" name="n_3aveValue【学校施設】&#10;有形固定資産減価償却率">
          <a:extLst>
            <a:ext uri="{FF2B5EF4-FFF2-40B4-BE49-F238E27FC236}">
              <a16:creationId xmlns:a16="http://schemas.microsoft.com/office/drawing/2014/main" id="{96ACB731-449C-47CA-A717-6CFC651516C4}"/>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661" name="n_4aveValue【学校施設】&#10;有形固定資産減価償却率">
          <a:extLst>
            <a:ext uri="{FF2B5EF4-FFF2-40B4-BE49-F238E27FC236}">
              <a16:creationId xmlns:a16="http://schemas.microsoft.com/office/drawing/2014/main" id="{3C051364-2885-40CC-B699-DA15897CEA12}"/>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662" name="n_1mainValue【学校施設】&#10;有形固定資産減価償却率">
          <a:extLst>
            <a:ext uri="{FF2B5EF4-FFF2-40B4-BE49-F238E27FC236}">
              <a16:creationId xmlns:a16="http://schemas.microsoft.com/office/drawing/2014/main" id="{070BE969-7A3A-4DCA-BA5A-03E85B6AF5BA}"/>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663" name="n_2mainValue【学校施設】&#10;有形固定資産減価償却率">
          <a:extLst>
            <a:ext uri="{FF2B5EF4-FFF2-40B4-BE49-F238E27FC236}">
              <a16:creationId xmlns:a16="http://schemas.microsoft.com/office/drawing/2014/main" id="{0647F209-C640-4563-8675-424A9DF991F3}"/>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4462</xdr:rowOff>
    </xdr:from>
    <xdr:ext cx="405111" cy="259045"/>
    <xdr:sp macro="" textlink="">
      <xdr:nvSpPr>
        <xdr:cNvPr id="664" name="n_3mainValue【学校施設】&#10;有形固定資産減価償却率">
          <a:extLst>
            <a:ext uri="{FF2B5EF4-FFF2-40B4-BE49-F238E27FC236}">
              <a16:creationId xmlns:a16="http://schemas.microsoft.com/office/drawing/2014/main" id="{F89BD8A0-E4A6-49C4-9B74-86BA93F69197}"/>
            </a:ext>
          </a:extLst>
        </xdr:cNvPr>
        <xdr:cNvSpPr txBox="1"/>
      </xdr:nvSpPr>
      <xdr:spPr>
        <a:xfrm>
          <a:off x="13500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665" name="n_4mainValue【学校施設】&#10;有形固定資産減価償却率">
          <a:extLst>
            <a:ext uri="{FF2B5EF4-FFF2-40B4-BE49-F238E27FC236}">
              <a16:creationId xmlns:a16="http://schemas.microsoft.com/office/drawing/2014/main" id="{258956D2-D926-4841-887E-EC2A0B7DBF73}"/>
            </a:ext>
          </a:extLst>
        </xdr:cNvPr>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38B50569-CE30-4AA6-A1FC-3655EC2643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D95ABFF-089B-46F2-82E8-CC1C7B366E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96AC830B-76C6-46AB-8F13-D755AC33FD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66BF7109-1BA5-4C1B-A5F7-AF74D4BC9F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1FDE6D4A-E0D4-4007-9144-6912F0F8EE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928217EF-E5C3-4BA1-AB59-DB611845A19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30AED265-AFB1-404E-9CF5-B64E9619C50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3712C587-07FA-4285-8B9D-5B976E4F16A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E3C2B05B-C788-43F7-9669-08BCC3B7721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BD6F959C-62F6-458D-A0F7-290314BD47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CF630AA9-AFD0-401F-8198-D2FF8FC7308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44A57783-17E6-4F2D-B9BB-B74726E4731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B472A181-121F-49CC-ADCD-07B43CD39E7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DA076139-CD1E-4540-9020-A1EA187CC4C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5A21FF22-C7AB-4312-88A2-89B5A5B5B19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10237967-75B4-41C5-A54E-3B980334E40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82447F4D-0F86-4A8C-A098-F90B9B1988F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8D07A51E-D546-4D29-99F5-F8EDD49B5F5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28F614BD-99B4-4ABC-97B7-CCAA858B1CD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19B505C6-BE5F-4A58-9957-6E3ED14C330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C5DB1A59-AB51-4FEB-B622-8A35E0BE8AC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91C0008A-7172-47DF-BB74-42B18112A65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1A9AF4AA-8514-43E6-B5ED-D992D241C5E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a:extLst>
            <a:ext uri="{FF2B5EF4-FFF2-40B4-BE49-F238E27FC236}">
              <a16:creationId xmlns:a16="http://schemas.microsoft.com/office/drawing/2014/main" id="{1E587AC6-E40E-4357-B358-7288B110AC08}"/>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a:extLst>
            <a:ext uri="{FF2B5EF4-FFF2-40B4-BE49-F238E27FC236}">
              <a16:creationId xmlns:a16="http://schemas.microsoft.com/office/drawing/2014/main" id="{2CFEBD59-9979-4432-BA40-9B31524E65FC}"/>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a:extLst>
            <a:ext uri="{FF2B5EF4-FFF2-40B4-BE49-F238E27FC236}">
              <a16:creationId xmlns:a16="http://schemas.microsoft.com/office/drawing/2014/main" id="{80D83A05-23D1-4891-B91E-11E8916B9E1C}"/>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a:extLst>
            <a:ext uri="{FF2B5EF4-FFF2-40B4-BE49-F238E27FC236}">
              <a16:creationId xmlns:a16="http://schemas.microsoft.com/office/drawing/2014/main" id="{0A0461DA-B4C7-4AE4-B56C-4685C68E068F}"/>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a:extLst>
            <a:ext uri="{FF2B5EF4-FFF2-40B4-BE49-F238E27FC236}">
              <a16:creationId xmlns:a16="http://schemas.microsoft.com/office/drawing/2014/main" id="{BEEC2FFD-563A-4F0D-9E55-35ECA47E753A}"/>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694" name="【学校施設】&#10;一人当たり面積平均値テキスト">
          <a:extLst>
            <a:ext uri="{FF2B5EF4-FFF2-40B4-BE49-F238E27FC236}">
              <a16:creationId xmlns:a16="http://schemas.microsoft.com/office/drawing/2014/main" id="{06D445C4-5EEF-4772-8271-CFDA8C9F1DF5}"/>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a:extLst>
            <a:ext uri="{FF2B5EF4-FFF2-40B4-BE49-F238E27FC236}">
              <a16:creationId xmlns:a16="http://schemas.microsoft.com/office/drawing/2014/main" id="{77D39BEC-23D1-498D-A2A2-2B1D0D943805}"/>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a:extLst>
            <a:ext uri="{FF2B5EF4-FFF2-40B4-BE49-F238E27FC236}">
              <a16:creationId xmlns:a16="http://schemas.microsoft.com/office/drawing/2014/main" id="{90173A3A-C0BE-4E91-80D4-7DA27202F51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a:extLst>
            <a:ext uri="{FF2B5EF4-FFF2-40B4-BE49-F238E27FC236}">
              <a16:creationId xmlns:a16="http://schemas.microsoft.com/office/drawing/2014/main" id="{1B3C709B-5470-411B-8AAD-721715290F96}"/>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a:extLst>
            <a:ext uri="{FF2B5EF4-FFF2-40B4-BE49-F238E27FC236}">
              <a16:creationId xmlns:a16="http://schemas.microsoft.com/office/drawing/2014/main" id="{47C67ACE-D770-4227-A80C-A9064892F612}"/>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a:extLst>
            <a:ext uri="{FF2B5EF4-FFF2-40B4-BE49-F238E27FC236}">
              <a16:creationId xmlns:a16="http://schemas.microsoft.com/office/drawing/2014/main" id="{86B53D31-6020-4448-901E-145283407D09}"/>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EF4B0FB-EFDE-4375-BD8E-1F9D87C5E25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73E454D9-EE2A-4ABB-8BBB-8AFEE69779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10A07EC-BAC1-4F9F-8814-2E460D4E72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8FA9CB50-B753-4594-8095-A15DF969109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2C8178A-F2C0-49F2-8E3A-567A79096D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77445</xdr:rowOff>
    </xdr:from>
    <xdr:to>
      <xdr:col>116</xdr:col>
      <xdr:colOff>114300</xdr:colOff>
      <xdr:row>63</xdr:row>
      <xdr:rowOff>7595</xdr:rowOff>
    </xdr:to>
    <xdr:sp macro="" textlink="">
      <xdr:nvSpPr>
        <xdr:cNvPr id="705" name="楕円 704">
          <a:extLst>
            <a:ext uri="{FF2B5EF4-FFF2-40B4-BE49-F238E27FC236}">
              <a16:creationId xmlns:a16="http://schemas.microsoft.com/office/drawing/2014/main" id="{83C9D177-46DE-4B47-B59D-50D7BACEB2BF}"/>
            </a:ext>
          </a:extLst>
        </xdr:cNvPr>
        <xdr:cNvSpPr/>
      </xdr:nvSpPr>
      <xdr:spPr>
        <a:xfrm>
          <a:off x="22110700" y="107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100322</xdr:rowOff>
    </xdr:from>
    <xdr:ext cx="469744" cy="259045"/>
    <xdr:sp macro="" textlink="">
      <xdr:nvSpPr>
        <xdr:cNvPr id="706" name="【学校施設】&#10;一人当たり面積該当値テキスト">
          <a:extLst>
            <a:ext uri="{FF2B5EF4-FFF2-40B4-BE49-F238E27FC236}">
              <a16:creationId xmlns:a16="http://schemas.microsoft.com/office/drawing/2014/main" id="{6683B476-DEBE-42AA-BB59-DE318386A087}"/>
            </a:ext>
          </a:extLst>
        </xdr:cNvPr>
        <xdr:cNvSpPr txBox="1"/>
      </xdr:nvSpPr>
      <xdr:spPr>
        <a:xfrm>
          <a:off x="22199600" y="105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84379</xdr:rowOff>
    </xdr:from>
    <xdr:to>
      <xdr:col>112</xdr:col>
      <xdr:colOff>38100</xdr:colOff>
      <xdr:row>63</xdr:row>
      <xdr:rowOff>14529</xdr:rowOff>
    </xdr:to>
    <xdr:sp macro="" textlink="">
      <xdr:nvSpPr>
        <xdr:cNvPr id="707" name="楕円 706">
          <a:extLst>
            <a:ext uri="{FF2B5EF4-FFF2-40B4-BE49-F238E27FC236}">
              <a16:creationId xmlns:a16="http://schemas.microsoft.com/office/drawing/2014/main" id="{A0D4B04F-0A35-4D71-9FD9-626705EA0412}"/>
            </a:ext>
          </a:extLst>
        </xdr:cNvPr>
        <xdr:cNvSpPr/>
      </xdr:nvSpPr>
      <xdr:spPr>
        <a:xfrm>
          <a:off x="21272500" y="107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128245</xdr:rowOff>
    </xdr:from>
    <xdr:to>
      <xdr:col>116</xdr:col>
      <xdr:colOff>63500</xdr:colOff>
      <xdr:row>62</xdr:row>
      <xdr:rowOff>135179</xdr:rowOff>
    </xdr:to>
    <xdr:cxnSp macro="">
      <xdr:nvCxnSpPr>
        <xdr:cNvPr id="708" name="直線コネクタ 707">
          <a:extLst>
            <a:ext uri="{FF2B5EF4-FFF2-40B4-BE49-F238E27FC236}">
              <a16:creationId xmlns:a16="http://schemas.microsoft.com/office/drawing/2014/main" id="{96CA1315-21B4-4D65-96A0-15F1B7C6BA2C}"/>
            </a:ext>
          </a:extLst>
        </xdr:cNvPr>
        <xdr:cNvCxnSpPr/>
      </xdr:nvCxnSpPr>
      <xdr:spPr>
        <a:xfrm flipV="1">
          <a:off x="21323300" y="10758145"/>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78359</xdr:rowOff>
    </xdr:from>
    <xdr:to>
      <xdr:col>107</xdr:col>
      <xdr:colOff>101600</xdr:colOff>
      <xdr:row>63</xdr:row>
      <xdr:rowOff>8509</xdr:rowOff>
    </xdr:to>
    <xdr:sp macro="" textlink="">
      <xdr:nvSpPr>
        <xdr:cNvPr id="709" name="楕円 708">
          <a:extLst>
            <a:ext uri="{FF2B5EF4-FFF2-40B4-BE49-F238E27FC236}">
              <a16:creationId xmlns:a16="http://schemas.microsoft.com/office/drawing/2014/main" id="{E75D76E8-C573-4BA0-908B-33925ECE1C61}"/>
            </a:ext>
          </a:extLst>
        </xdr:cNvPr>
        <xdr:cNvSpPr/>
      </xdr:nvSpPr>
      <xdr:spPr>
        <a:xfrm>
          <a:off x="20383500" y="107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129159</xdr:rowOff>
    </xdr:from>
    <xdr:to>
      <xdr:col>111</xdr:col>
      <xdr:colOff>177800</xdr:colOff>
      <xdr:row>62</xdr:row>
      <xdr:rowOff>135179</xdr:rowOff>
    </xdr:to>
    <xdr:cxnSp macro="">
      <xdr:nvCxnSpPr>
        <xdr:cNvPr id="710" name="直線コネクタ 709">
          <a:extLst>
            <a:ext uri="{FF2B5EF4-FFF2-40B4-BE49-F238E27FC236}">
              <a16:creationId xmlns:a16="http://schemas.microsoft.com/office/drawing/2014/main" id="{0980C363-1829-4416-9BCF-460EFA842177}"/>
            </a:ext>
          </a:extLst>
        </xdr:cNvPr>
        <xdr:cNvCxnSpPr/>
      </xdr:nvCxnSpPr>
      <xdr:spPr>
        <a:xfrm>
          <a:off x="20434300" y="10759059"/>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87426</xdr:rowOff>
    </xdr:from>
    <xdr:to>
      <xdr:col>102</xdr:col>
      <xdr:colOff>165100</xdr:colOff>
      <xdr:row>63</xdr:row>
      <xdr:rowOff>17576</xdr:rowOff>
    </xdr:to>
    <xdr:sp macro="" textlink="">
      <xdr:nvSpPr>
        <xdr:cNvPr id="711" name="楕円 710">
          <a:extLst>
            <a:ext uri="{FF2B5EF4-FFF2-40B4-BE49-F238E27FC236}">
              <a16:creationId xmlns:a16="http://schemas.microsoft.com/office/drawing/2014/main" id="{736811ED-D23C-410A-AE7D-F952E3EEA662}"/>
            </a:ext>
          </a:extLst>
        </xdr:cNvPr>
        <xdr:cNvSpPr/>
      </xdr:nvSpPr>
      <xdr:spPr>
        <a:xfrm>
          <a:off x="19494500" y="1071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129159</xdr:rowOff>
    </xdr:from>
    <xdr:to>
      <xdr:col>107</xdr:col>
      <xdr:colOff>50800</xdr:colOff>
      <xdr:row>62</xdr:row>
      <xdr:rowOff>138226</xdr:rowOff>
    </xdr:to>
    <xdr:cxnSp macro="">
      <xdr:nvCxnSpPr>
        <xdr:cNvPr id="712" name="直線コネクタ 711">
          <a:extLst>
            <a:ext uri="{FF2B5EF4-FFF2-40B4-BE49-F238E27FC236}">
              <a16:creationId xmlns:a16="http://schemas.microsoft.com/office/drawing/2014/main" id="{EC75AED1-8D5C-4710-B95A-BCB944C7664C}"/>
            </a:ext>
          </a:extLst>
        </xdr:cNvPr>
        <xdr:cNvCxnSpPr/>
      </xdr:nvCxnSpPr>
      <xdr:spPr>
        <a:xfrm flipV="1">
          <a:off x="19545300" y="1075905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86741</xdr:rowOff>
    </xdr:from>
    <xdr:to>
      <xdr:col>98</xdr:col>
      <xdr:colOff>38100</xdr:colOff>
      <xdr:row>63</xdr:row>
      <xdr:rowOff>16891</xdr:rowOff>
    </xdr:to>
    <xdr:sp macro="" textlink="">
      <xdr:nvSpPr>
        <xdr:cNvPr id="713" name="楕円 712">
          <a:extLst>
            <a:ext uri="{FF2B5EF4-FFF2-40B4-BE49-F238E27FC236}">
              <a16:creationId xmlns:a16="http://schemas.microsoft.com/office/drawing/2014/main" id="{EE428845-9748-4AE6-BC5B-9F19083B8B1E}"/>
            </a:ext>
          </a:extLst>
        </xdr:cNvPr>
        <xdr:cNvSpPr/>
      </xdr:nvSpPr>
      <xdr:spPr>
        <a:xfrm>
          <a:off x="18605500" y="107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137541</xdr:rowOff>
    </xdr:from>
    <xdr:to>
      <xdr:col>102</xdr:col>
      <xdr:colOff>114300</xdr:colOff>
      <xdr:row>62</xdr:row>
      <xdr:rowOff>138226</xdr:rowOff>
    </xdr:to>
    <xdr:cxnSp macro="">
      <xdr:nvCxnSpPr>
        <xdr:cNvPr id="714" name="直線コネクタ 713">
          <a:extLst>
            <a:ext uri="{FF2B5EF4-FFF2-40B4-BE49-F238E27FC236}">
              <a16:creationId xmlns:a16="http://schemas.microsoft.com/office/drawing/2014/main" id="{05B4B19D-3A89-44A4-8C0B-2F5CEB2FF5F6}"/>
            </a:ext>
          </a:extLst>
        </xdr:cNvPr>
        <xdr:cNvCxnSpPr/>
      </xdr:nvCxnSpPr>
      <xdr:spPr>
        <a:xfrm>
          <a:off x="18656300" y="1076744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715" name="n_1aveValue【学校施設】&#10;一人当たり面積">
          <a:extLst>
            <a:ext uri="{FF2B5EF4-FFF2-40B4-BE49-F238E27FC236}">
              <a16:creationId xmlns:a16="http://schemas.microsoft.com/office/drawing/2014/main" id="{224F1A07-A5EF-41B4-B5CB-981A7F78F3E7}"/>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716" name="n_2aveValue【学校施設】&#10;一人当たり面積">
          <a:extLst>
            <a:ext uri="{FF2B5EF4-FFF2-40B4-BE49-F238E27FC236}">
              <a16:creationId xmlns:a16="http://schemas.microsoft.com/office/drawing/2014/main" id="{0FDB8597-0FE9-4205-BF5F-4B02293F64AD}"/>
            </a:ext>
          </a:extLst>
        </xdr:cNvPr>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717" name="n_3aveValue【学校施設】&#10;一人当たり面積">
          <a:extLst>
            <a:ext uri="{FF2B5EF4-FFF2-40B4-BE49-F238E27FC236}">
              <a16:creationId xmlns:a16="http://schemas.microsoft.com/office/drawing/2014/main" id="{0907C840-BDD5-488C-8D4F-544635FA2AB1}"/>
            </a:ext>
          </a:extLst>
        </xdr:cNvPr>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718" name="n_4aveValue【学校施設】&#10;一人当たり面積">
          <a:extLst>
            <a:ext uri="{FF2B5EF4-FFF2-40B4-BE49-F238E27FC236}">
              <a16:creationId xmlns:a16="http://schemas.microsoft.com/office/drawing/2014/main" id="{DC26D0E5-EE98-4709-BCE6-91850225493D}"/>
            </a:ext>
          </a:extLst>
        </xdr:cNvPr>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31056</xdr:rowOff>
    </xdr:from>
    <xdr:ext cx="469744" cy="259045"/>
    <xdr:sp macro="" textlink="">
      <xdr:nvSpPr>
        <xdr:cNvPr id="719" name="n_1mainValue【学校施設】&#10;一人当たり面積">
          <a:extLst>
            <a:ext uri="{FF2B5EF4-FFF2-40B4-BE49-F238E27FC236}">
              <a16:creationId xmlns:a16="http://schemas.microsoft.com/office/drawing/2014/main" id="{F6A4A29D-A224-4340-BDAF-942C724402EE}"/>
            </a:ext>
          </a:extLst>
        </xdr:cNvPr>
        <xdr:cNvSpPr txBox="1"/>
      </xdr:nvSpPr>
      <xdr:spPr>
        <a:xfrm>
          <a:off x="21075727" y="104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25036</xdr:rowOff>
    </xdr:from>
    <xdr:ext cx="469744" cy="259045"/>
    <xdr:sp macro="" textlink="">
      <xdr:nvSpPr>
        <xdr:cNvPr id="720" name="n_2mainValue【学校施設】&#10;一人当たり面積">
          <a:extLst>
            <a:ext uri="{FF2B5EF4-FFF2-40B4-BE49-F238E27FC236}">
              <a16:creationId xmlns:a16="http://schemas.microsoft.com/office/drawing/2014/main" id="{0FF0842B-BC55-41C2-8297-C34C015E4E5C}"/>
            </a:ext>
          </a:extLst>
        </xdr:cNvPr>
        <xdr:cNvSpPr txBox="1"/>
      </xdr:nvSpPr>
      <xdr:spPr>
        <a:xfrm>
          <a:off x="20199427" y="10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34103</xdr:rowOff>
    </xdr:from>
    <xdr:ext cx="469744" cy="259045"/>
    <xdr:sp macro="" textlink="">
      <xdr:nvSpPr>
        <xdr:cNvPr id="721" name="n_3mainValue【学校施設】&#10;一人当たり面積">
          <a:extLst>
            <a:ext uri="{FF2B5EF4-FFF2-40B4-BE49-F238E27FC236}">
              <a16:creationId xmlns:a16="http://schemas.microsoft.com/office/drawing/2014/main" id="{AD6A11C5-5148-4EFC-805C-D8999C73E1D9}"/>
            </a:ext>
          </a:extLst>
        </xdr:cNvPr>
        <xdr:cNvSpPr txBox="1"/>
      </xdr:nvSpPr>
      <xdr:spPr>
        <a:xfrm>
          <a:off x="19310427" y="104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33418</xdr:rowOff>
    </xdr:from>
    <xdr:ext cx="469744" cy="259045"/>
    <xdr:sp macro="" textlink="">
      <xdr:nvSpPr>
        <xdr:cNvPr id="722" name="n_4mainValue【学校施設】&#10;一人当たり面積">
          <a:extLst>
            <a:ext uri="{FF2B5EF4-FFF2-40B4-BE49-F238E27FC236}">
              <a16:creationId xmlns:a16="http://schemas.microsoft.com/office/drawing/2014/main" id="{1D646193-7BE3-4DBA-A367-61893074B41A}"/>
            </a:ext>
          </a:extLst>
        </xdr:cNvPr>
        <xdr:cNvSpPr txBox="1"/>
      </xdr:nvSpPr>
      <xdr:spPr>
        <a:xfrm>
          <a:off x="18421427" y="1049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A2F41684-39CF-4D86-B8D3-5A07039F27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537E244E-2D0B-4A65-AA33-FDCA0049070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D4A34650-B407-48A4-BFCB-3F33837E0E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98826644-FBB9-448D-8E48-2437DD2A0F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260AC88D-CD0D-4F88-951F-6A9FA3DDF1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824B4E95-810C-49B2-92F8-97256958CF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15DE662B-4CAA-4D5B-ACBB-87693923D3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4898008B-3C85-435F-8B47-1EB7B33CB7D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114B0DA7-2095-4630-AF7D-DC05E491B4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E043A8CA-FAB6-4804-84AE-C62F9D322C7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6EF96925-779D-4CA4-9276-D16C34C0E6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396B3282-4D09-4127-A2E6-043FE8FDA4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6447B3FF-1AE4-4EEB-B715-FA3B39B9DE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F6995577-F4FF-47A0-A680-B5A37DAE8E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80C79EF9-9551-421E-A11E-BF738B58D80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00060AD6-EE17-48E2-826A-467C5D1E943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95C92B84-331C-4795-87C2-30A0EC43542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89587CE2-8EF4-4745-B76A-41A7000624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785E4D73-4218-4F45-AF04-5C8BAB26FD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8FFDDE99-226A-4083-8900-A4FF416212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5CE0BE4D-1E31-4B1E-865A-5268691245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7BED2868-1843-40B9-8C7C-8146DFB8C2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169FF5ED-9190-4DE0-9711-D4CFAAE78E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87D44E83-154D-4D4E-811A-823F63C3F2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14672BC8-33B8-40E7-885B-6BE3D36080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2E85DEE5-632F-4E85-B4EF-B70CB72AD1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767087C3-F32E-4C3F-B722-1D3C4AC1A7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B23E1DDD-646E-4F50-9395-768A54ACF02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BB1B6B01-7B9C-4292-9B5E-6122849B7FD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FFCC596A-318F-4FBD-B6E7-7EBF3A46264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1DDEC32B-9733-4D6B-B0B4-97EC1F18257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E62FC2F1-F022-49B0-A85F-18143C5641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18F13DA4-3055-4FF2-A7D9-7311679AA32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BEF2E47F-2749-4230-A2A7-1CE3A67B45C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5EB1C8C9-ADBC-482C-9D77-77A8F46F2A3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5EA9E991-FB48-42D8-9C14-4E83B33B00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682D3990-9C3C-461A-8053-75869DEF3B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116CF8EE-1F7B-4B36-A32E-9656D9E07B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61534C74-6896-4C32-8583-30B2AAC059D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A8AE0769-37D7-436B-A260-1ED10B6AB0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E9544DB4-1C2B-4D2C-ADAA-4F1CDB3849C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A7D7118D-8FE4-40C6-95E5-087C7C8184D2}"/>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D356117-3C6D-494C-BAF1-F8AB046D8A2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E4952599-E64E-4833-80FD-334CDFA88E6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a:extLst>
            <a:ext uri="{FF2B5EF4-FFF2-40B4-BE49-F238E27FC236}">
              <a16:creationId xmlns:a16="http://schemas.microsoft.com/office/drawing/2014/main" id="{8E475D14-2BA4-43E9-A932-943C6DD55CE7}"/>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a:extLst>
            <a:ext uri="{FF2B5EF4-FFF2-40B4-BE49-F238E27FC236}">
              <a16:creationId xmlns:a16="http://schemas.microsoft.com/office/drawing/2014/main" id="{74B0F10E-FF8E-42C7-A480-21BB351C525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9" name="【公民館】&#10;有形固定資産減価償却率平均値テキスト">
          <a:extLst>
            <a:ext uri="{FF2B5EF4-FFF2-40B4-BE49-F238E27FC236}">
              <a16:creationId xmlns:a16="http://schemas.microsoft.com/office/drawing/2014/main" id="{52A2360B-A08E-440F-8E29-99942D00805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a:extLst>
            <a:ext uri="{FF2B5EF4-FFF2-40B4-BE49-F238E27FC236}">
              <a16:creationId xmlns:a16="http://schemas.microsoft.com/office/drawing/2014/main" id="{D3E4721F-8BA8-4AB1-8AC1-23D8C21EDB45}"/>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a:extLst>
            <a:ext uri="{FF2B5EF4-FFF2-40B4-BE49-F238E27FC236}">
              <a16:creationId xmlns:a16="http://schemas.microsoft.com/office/drawing/2014/main" id="{1E3F50C7-34C9-4F55-B749-776E0C69E773}"/>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a:extLst>
            <a:ext uri="{FF2B5EF4-FFF2-40B4-BE49-F238E27FC236}">
              <a16:creationId xmlns:a16="http://schemas.microsoft.com/office/drawing/2014/main" id="{08956825-8868-49AA-AC74-367A05E409A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a:extLst>
            <a:ext uri="{FF2B5EF4-FFF2-40B4-BE49-F238E27FC236}">
              <a16:creationId xmlns:a16="http://schemas.microsoft.com/office/drawing/2014/main" id="{9E9DA42A-EA3B-423C-83ED-8B3BB610A03E}"/>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a:extLst>
            <a:ext uri="{FF2B5EF4-FFF2-40B4-BE49-F238E27FC236}">
              <a16:creationId xmlns:a16="http://schemas.microsoft.com/office/drawing/2014/main" id="{248BE9D8-12F1-4260-94CC-396C2F9912F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6DC21EF-198F-4C7C-9087-397C43F9920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1CD3341-4661-4FA5-8C41-5883FA17735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B44EB8F-C5DA-49EB-BB87-A28BD9787A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E685FA0-6ED4-4819-BB44-3B525BA7B3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9964085-E40A-4C47-A4BB-13DA1C95AEF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780" name="楕円 779">
          <a:extLst>
            <a:ext uri="{FF2B5EF4-FFF2-40B4-BE49-F238E27FC236}">
              <a16:creationId xmlns:a16="http://schemas.microsoft.com/office/drawing/2014/main" id="{9C249497-3847-49A3-8E12-BA7504649734}"/>
            </a:ext>
          </a:extLst>
        </xdr:cNvPr>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781" name="【公民館】&#10;有形固定資産減価償却率該当値テキスト">
          <a:extLst>
            <a:ext uri="{FF2B5EF4-FFF2-40B4-BE49-F238E27FC236}">
              <a16:creationId xmlns:a16="http://schemas.microsoft.com/office/drawing/2014/main" id="{51EDDB32-7337-46B6-8864-2A737B44972E}"/>
            </a:ext>
          </a:extLst>
        </xdr:cNvPr>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782" name="楕円 781">
          <a:extLst>
            <a:ext uri="{FF2B5EF4-FFF2-40B4-BE49-F238E27FC236}">
              <a16:creationId xmlns:a16="http://schemas.microsoft.com/office/drawing/2014/main" id="{385EF305-6DB3-412D-B8D6-C8C3D1656DFD}"/>
            </a:ext>
          </a:extLst>
        </xdr:cNvPr>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61505</xdr:rowOff>
    </xdr:to>
    <xdr:cxnSp macro="">
      <xdr:nvCxnSpPr>
        <xdr:cNvPr id="783" name="直線コネクタ 782">
          <a:extLst>
            <a:ext uri="{FF2B5EF4-FFF2-40B4-BE49-F238E27FC236}">
              <a16:creationId xmlns:a16="http://schemas.microsoft.com/office/drawing/2014/main" id="{7A78BF9A-424D-4B40-8E4B-2C5EA92BB571}"/>
            </a:ext>
          </a:extLst>
        </xdr:cNvPr>
        <xdr:cNvCxnSpPr/>
      </xdr:nvCxnSpPr>
      <xdr:spPr>
        <a:xfrm>
          <a:off x="15481300" y="182074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784" name="楕円 783">
          <a:extLst>
            <a:ext uri="{FF2B5EF4-FFF2-40B4-BE49-F238E27FC236}">
              <a16:creationId xmlns:a16="http://schemas.microsoft.com/office/drawing/2014/main" id="{D4D279F3-BE53-4E0B-88A2-DCADBDF93977}"/>
            </a:ext>
          </a:extLst>
        </xdr:cNvPr>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46808</xdr:rowOff>
    </xdr:to>
    <xdr:cxnSp macro="">
      <xdr:nvCxnSpPr>
        <xdr:cNvPr id="785" name="直線コネクタ 784">
          <a:extLst>
            <a:ext uri="{FF2B5EF4-FFF2-40B4-BE49-F238E27FC236}">
              <a16:creationId xmlns:a16="http://schemas.microsoft.com/office/drawing/2014/main" id="{B8D51C86-C5D8-4B2B-877B-F77F6025EE7B}"/>
            </a:ext>
          </a:extLst>
        </xdr:cNvPr>
        <xdr:cNvCxnSpPr/>
      </xdr:nvCxnSpPr>
      <xdr:spPr>
        <a:xfrm flipV="1">
          <a:off x="14592300" y="182074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786" name="楕円 785">
          <a:extLst>
            <a:ext uri="{FF2B5EF4-FFF2-40B4-BE49-F238E27FC236}">
              <a16:creationId xmlns:a16="http://schemas.microsoft.com/office/drawing/2014/main" id="{F8023C47-9D09-42E0-9EE6-CB9559FB3ED5}"/>
            </a:ext>
          </a:extLst>
        </xdr:cNvPr>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46808</xdr:rowOff>
    </xdr:to>
    <xdr:cxnSp macro="">
      <xdr:nvCxnSpPr>
        <xdr:cNvPr id="787" name="直線コネクタ 786">
          <a:extLst>
            <a:ext uri="{FF2B5EF4-FFF2-40B4-BE49-F238E27FC236}">
              <a16:creationId xmlns:a16="http://schemas.microsoft.com/office/drawing/2014/main" id="{EECD6ED2-34E8-4084-BB87-C0AC330749BF}"/>
            </a:ext>
          </a:extLst>
        </xdr:cNvPr>
        <xdr:cNvCxnSpPr/>
      </xdr:nvCxnSpPr>
      <xdr:spPr>
        <a:xfrm>
          <a:off x="13703300" y="1818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151130</xdr:rowOff>
    </xdr:from>
    <xdr:to>
      <xdr:col>67</xdr:col>
      <xdr:colOff>101600</xdr:colOff>
      <xdr:row>106</xdr:row>
      <xdr:rowOff>81280</xdr:rowOff>
    </xdr:to>
    <xdr:sp macro="" textlink="">
      <xdr:nvSpPr>
        <xdr:cNvPr id="788" name="楕円 787">
          <a:extLst>
            <a:ext uri="{FF2B5EF4-FFF2-40B4-BE49-F238E27FC236}">
              <a16:creationId xmlns:a16="http://schemas.microsoft.com/office/drawing/2014/main" id="{5A1D9ADB-4BA1-41FA-A2E5-25275D0DB376}"/>
            </a:ext>
          </a:extLst>
        </xdr:cNvPr>
        <xdr:cNvSpPr/>
      </xdr:nvSpPr>
      <xdr:spPr>
        <a:xfrm>
          <a:off x="1276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12519</xdr:rowOff>
    </xdr:from>
    <xdr:to>
      <xdr:col>71</xdr:col>
      <xdr:colOff>177800</xdr:colOff>
      <xdr:row>106</xdr:row>
      <xdr:rowOff>30480</xdr:rowOff>
    </xdr:to>
    <xdr:cxnSp macro="">
      <xdr:nvCxnSpPr>
        <xdr:cNvPr id="789" name="直線コネクタ 788">
          <a:extLst>
            <a:ext uri="{FF2B5EF4-FFF2-40B4-BE49-F238E27FC236}">
              <a16:creationId xmlns:a16="http://schemas.microsoft.com/office/drawing/2014/main" id="{FE4F935D-7EAB-4A90-874F-11CFCF48C741}"/>
            </a:ext>
          </a:extLst>
        </xdr:cNvPr>
        <xdr:cNvCxnSpPr/>
      </xdr:nvCxnSpPr>
      <xdr:spPr>
        <a:xfrm flipV="1">
          <a:off x="12814300" y="181862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90" name="n_1aveValue【公民館】&#10;有形固定資産減価償却率">
          <a:extLst>
            <a:ext uri="{FF2B5EF4-FFF2-40B4-BE49-F238E27FC236}">
              <a16:creationId xmlns:a16="http://schemas.microsoft.com/office/drawing/2014/main" id="{96303DB5-2A66-4986-BE43-394B7F44EC8C}"/>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1" name="n_2aveValue【公民館】&#10;有形固定資産減価償却率">
          <a:extLst>
            <a:ext uri="{FF2B5EF4-FFF2-40B4-BE49-F238E27FC236}">
              <a16:creationId xmlns:a16="http://schemas.microsoft.com/office/drawing/2014/main" id="{EC9905A7-E324-4E39-BB88-9AC84835FB18}"/>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2" name="n_3aveValue【公民館】&#10;有形固定資産減価償却率">
          <a:extLst>
            <a:ext uri="{FF2B5EF4-FFF2-40B4-BE49-F238E27FC236}">
              <a16:creationId xmlns:a16="http://schemas.microsoft.com/office/drawing/2014/main" id="{C838E675-54CE-48FF-9ABA-10428BD1EE7C}"/>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3" name="n_4aveValue【公民館】&#10;有形固定資産減価償却率">
          <a:extLst>
            <a:ext uri="{FF2B5EF4-FFF2-40B4-BE49-F238E27FC236}">
              <a16:creationId xmlns:a16="http://schemas.microsoft.com/office/drawing/2014/main" id="{7C659AF1-5BEB-49C4-8927-8C4B2B64BBD1}"/>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794" name="n_1mainValue【公民館】&#10;有形固定資産減価償却率">
          <a:extLst>
            <a:ext uri="{FF2B5EF4-FFF2-40B4-BE49-F238E27FC236}">
              <a16:creationId xmlns:a16="http://schemas.microsoft.com/office/drawing/2014/main" id="{B725004B-3B85-4E39-AEAD-EC3DA99919CA}"/>
            </a:ext>
          </a:extLst>
        </xdr:cNvPr>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795" name="n_2mainValue【公民館】&#10;有形固定資産減価償却率">
          <a:extLst>
            <a:ext uri="{FF2B5EF4-FFF2-40B4-BE49-F238E27FC236}">
              <a16:creationId xmlns:a16="http://schemas.microsoft.com/office/drawing/2014/main" id="{5835B6F2-576C-446D-8F6E-B2A893E80126}"/>
            </a:ext>
          </a:extLst>
        </xdr:cNvPr>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796" name="n_3mainValue【公民館】&#10;有形固定資産減価償却率">
          <a:extLst>
            <a:ext uri="{FF2B5EF4-FFF2-40B4-BE49-F238E27FC236}">
              <a16:creationId xmlns:a16="http://schemas.microsoft.com/office/drawing/2014/main" id="{AF132020-4838-4EEE-9D1E-992232F02BA5}"/>
            </a:ext>
          </a:extLst>
        </xdr:cNvPr>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97807</xdr:rowOff>
    </xdr:from>
    <xdr:ext cx="405111" cy="259045"/>
    <xdr:sp macro="" textlink="">
      <xdr:nvSpPr>
        <xdr:cNvPr id="797" name="n_4mainValue【公民館】&#10;有形固定資産減価償却率">
          <a:extLst>
            <a:ext uri="{FF2B5EF4-FFF2-40B4-BE49-F238E27FC236}">
              <a16:creationId xmlns:a16="http://schemas.microsoft.com/office/drawing/2014/main" id="{21072D69-72F3-4347-8B8C-FA930808FBBD}"/>
            </a:ext>
          </a:extLst>
        </xdr:cNvPr>
        <xdr:cNvSpPr txBox="1"/>
      </xdr:nvSpPr>
      <xdr:spPr>
        <a:xfrm>
          <a:off x="12611744" y="1792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6370DCEB-3EF8-47BA-BCF9-51B801DE15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5716ADE1-6DBA-4103-BADC-4565BED4F0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DD092390-F805-4253-A153-168DF9CEC2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42E5A66D-DF09-45D8-9CA5-D4DA481525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1CEB7E4D-5E68-4D18-8C8C-247205C4C4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B91807A8-9FF1-4173-8C28-27AFAB135C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B024958F-1AF0-4497-9794-4FD6BE32B16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38EED5C8-E1F2-4262-B61A-CACE57886F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ABF3BEC7-F478-439E-BC7E-692D47379B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109D663C-D7DA-42A2-BE6C-D81764DC7B7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BE4BE25E-9165-4C4F-89E5-B4AC07B0C2B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AD06AA71-6F2C-46A1-905E-F8AE4E1211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369FD9FA-65AD-4302-AEF4-D10EE9995DC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3834AF2F-EFB4-474C-86BE-9B51277B843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BCA9FEE4-2E8D-4525-A43C-4AE43B593F1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5F2F612B-2467-4053-8340-903392F5948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419F60DF-13CC-4011-BB8C-100793DC530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1035DE77-CCE8-44A0-98CE-64EBF3CA50E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6A875F6B-1B7F-4619-8635-A4C65D79609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D5F4866B-7EF6-4B70-A8DF-E2BA6C2A79A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A36D06FA-7C33-4C16-BC43-A11C842C5D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BBB7E1EE-33FB-4346-A180-503B29791A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5F9A078-B527-4180-983E-59F3D19B2BF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21" name="直線コネクタ 820">
          <a:extLst>
            <a:ext uri="{FF2B5EF4-FFF2-40B4-BE49-F238E27FC236}">
              <a16:creationId xmlns:a16="http://schemas.microsoft.com/office/drawing/2014/main" id="{DFF65D12-DFBF-499D-96B7-CA3C3C41EFCB}"/>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2" name="【公民館】&#10;一人当たり面積最小値テキスト">
          <a:extLst>
            <a:ext uri="{FF2B5EF4-FFF2-40B4-BE49-F238E27FC236}">
              <a16:creationId xmlns:a16="http://schemas.microsoft.com/office/drawing/2014/main" id="{C6F4384B-3EB8-4739-A7E8-94CC00913C32}"/>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3" name="直線コネクタ 822">
          <a:extLst>
            <a:ext uri="{FF2B5EF4-FFF2-40B4-BE49-F238E27FC236}">
              <a16:creationId xmlns:a16="http://schemas.microsoft.com/office/drawing/2014/main" id="{758ABB3E-26AB-48EE-A460-75BE03DC265C}"/>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4" name="【公民館】&#10;一人当たり面積最大値テキスト">
          <a:extLst>
            <a:ext uri="{FF2B5EF4-FFF2-40B4-BE49-F238E27FC236}">
              <a16:creationId xmlns:a16="http://schemas.microsoft.com/office/drawing/2014/main" id="{E53DB729-DCFC-4E29-9DDF-93BCB76987DA}"/>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5" name="直線コネクタ 824">
          <a:extLst>
            <a:ext uri="{FF2B5EF4-FFF2-40B4-BE49-F238E27FC236}">
              <a16:creationId xmlns:a16="http://schemas.microsoft.com/office/drawing/2014/main" id="{63333FED-8A27-421D-B1E7-E23E6178A3B5}"/>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826" name="【公民館】&#10;一人当たり面積平均値テキスト">
          <a:extLst>
            <a:ext uri="{FF2B5EF4-FFF2-40B4-BE49-F238E27FC236}">
              <a16:creationId xmlns:a16="http://schemas.microsoft.com/office/drawing/2014/main" id="{B1A3B9F6-D741-4806-873E-DA98723428EB}"/>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7" name="フローチャート: 判断 826">
          <a:extLst>
            <a:ext uri="{FF2B5EF4-FFF2-40B4-BE49-F238E27FC236}">
              <a16:creationId xmlns:a16="http://schemas.microsoft.com/office/drawing/2014/main" id="{A4941427-59BD-4DA2-807D-9DB8F1B3C45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8" name="フローチャート: 判断 827">
          <a:extLst>
            <a:ext uri="{FF2B5EF4-FFF2-40B4-BE49-F238E27FC236}">
              <a16:creationId xmlns:a16="http://schemas.microsoft.com/office/drawing/2014/main" id="{ADE92289-85AC-4120-9A6F-DC9D47D95CB4}"/>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9" name="フローチャート: 判断 828">
          <a:extLst>
            <a:ext uri="{FF2B5EF4-FFF2-40B4-BE49-F238E27FC236}">
              <a16:creationId xmlns:a16="http://schemas.microsoft.com/office/drawing/2014/main" id="{13478042-B0A7-4923-98EF-5BCD9BB66EAD}"/>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0" name="フローチャート: 判断 829">
          <a:extLst>
            <a:ext uri="{FF2B5EF4-FFF2-40B4-BE49-F238E27FC236}">
              <a16:creationId xmlns:a16="http://schemas.microsoft.com/office/drawing/2014/main" id="{D653367F-1484-4D81-8E1A-E9D4B2C8E405}"/>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31" name="フローチャート: 判断 830">
          <a:extLst>
            <a:ext uri="{FF2B5EF4-FFF2-40B4-BE49-F238E27FC236}">
              <a16:creationId xmlns:a16="http://schemas.microsoft.com/office/drawing/2014/main" id="{BEB4056E-B464-404F-AD40-616523710513}"/>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D3957D3-AFD8-4EFD-B075-0B863F953C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2385B69-E9AB-4A9C-9B2E-4D38D87220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48AE951-4FA8-4ED8-A5DD-4475396CA8D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702C085-9123-401D-B44D-76B81FCCE2F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5852ECC-8762-401C-959E-1C210A4433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20065</xdr:rowOff>
    </xdr:from>
    <xdr:to>
      <xdr:col>116</xdr:col>
      <xdr:colOff>114300</xdr:colOff>
      <xdr:row>103</xdr:row>
      <xdr:rowOff>121665</xdr:rowOff>
    </xdr:to>
    <xdr:sp macro="" textlink="">
      <xdr:nvSpPr>
        <xdr:cNvPr id="837" name="楕円 836">
          <a:extLst>
            <a:ext uri="{FF2B5EF4-FFF2-40B4-BE49-F238E27FC236}">
              <a16:creationId xmlns:a16="http://schemas.microsoft.com/office/drawing/2014/main" id="{6C7999C6-BDAA-4A11-83E7-93AC1F130247}"/>
            </a:ext>
          </a:extLst>
        </xdr:cNvPr>
        <xdr:cNvSpPr/>
      </xdr:nvSpPr>
      <xdr:spPr>
        <a:xfrm>
          <a:off x="22110700" y="176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42942</xdr:rowOff>
    </xdr:from>
    <xdr:ext cx="469744" cy="259045"/>
    <xdr:sp macro="" textlink="">
      <xdr:nvSpPr>
        <xdr:cNvPr id="838" name="【公民館】&#10;一人当たり面積該当値テキスト">
          <a:extLst>
            <a:ext uri="{FF2B5EF4-FFF2-40B4-BE49-F238E27FC236}">
              <a16:creationId xmlns:a16="http://schemas.microsoft.com/office/drawing/2014/main" id="{FEB95DEC-B479-4FCA-B04C-09002EE04734}"/>
            </a:ext>
          </a:extLst>
        </xdr:cNvPr>
        <xdr:cNvSpPr txBox="1"/>
      </xdr:nvSpPr>
      <xdr:spPr>
        <a:xfrm>
          <a:off x="22199600"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42926</xdr:rowOff>
    </xdr:from>
    <xdr:to>
      <xdr:col>112</xdr:col>
      <xdr:colOff>38100</xdr:colOff>
      <xdr:row>103</xdr:row>
      <xdr:rowOff>144526</xdr:rowOff>
    </xdr:to>
    <xdr:sp macro="" textlink="">
      <xdr:nvSpPr>
        <xdr:cNvPr id="839" name="楕円 838">
          <a:extLst>
            <a:ext uri="{FF2B5EF4-FFF2-40B4-BE49-F238E27FC236}">
              <a16:creationId xmlns:a16="http://schemas.microsoft.com/office/drawing/2014/main" id="{F26454E2-DE91-4830-8B45-DB3BACFB235A}"/>
            </a:ext>
          </a:extLst>
        </xdr:cNvPr>
        <xdr:cNvSpPr/>
      </xdr:nvSpPr>
      <xdr:spPr>
        <a:xfrm>
          <a:off x="21272500" y="177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70865</xdr:rowOff>
    </xdr:from>
    <xdr:to>
      <xdr:col>116</xdr:col>
      <xdr:colOff>63500</xdr:colOff>
      <xdr:row>103</xdr:row>
      <xdr:rowOff>93726</xdr:rowOff>
    </xdr:to>
    <xdr:cxnSp macro="">
      <xdr:nvCxnSpPr>
        <xdr:cNvPr id="840" name="直線コネクタ 839">
          <a:extLst>
            <a:ext uri="{FF2B5EF4-FFF2-40B4-BE49-F238E27FC236}">
              <a16:creationId xmlns:a16="http://schemas.microsoft.com/office/drawing/2014/main" id="{206096A4-A8BC-432D-B287-B38C681AE983}"/>
            </a:ext>
          </a:extLst>
        </xdr:cNvPr>
        <xdr:cNvCxnSpPr/>
      </xdr:nvCxnSpPr>
      <xdr:spPr>
        <a:xfrm flipV="1">
          <a:off x="21323300" y="177302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65024</xdr:rowOff>
    </xdr:from>
    <xdr:to>
      <xdr:col>107</xdr:col>
      <xdr:colOff>101600</xdr:colOff>
      <xdr:row>103</xdr:row>
      <xdr:rowOff>166624</xdr:rowOff>
    </xdr:to>
    <xdr:sp macro="" textlink="">
      <xdr:nvSpPr>
        <xdr:cNvPr id="841" name="楕円 840">
          <a:extLst>
            <a:ext uri="{FF2B5EF4-FFF2-40B4-BE49-F238E27FC236}">
              <a16:creationId xmlns:a16="http://schemas.microsoft.com/office/drawing/2014/main" id="{EA5E0141-3AB9-45E0-B1B5-F3BE52306FD6}"/>
            </a:ext>
          </a:extLst>
        </xdr:cNvPr>
        <xdr:cNvSpPr/>
      </xdr:nvSpPr>
      <xdr:spPr>
        <a:xfrm>
          <a:off x="20383500" y="177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93726</xdr:rowOff>
    </xdr:from>
    <xdr:to>
      <xdr:col>111</xdr:col>
      <xdr:colOff>177800</xdr:colOff>
      <xdr:row>103</xdr:row>
      <xdr:rowOff>115824</xdr:rowOff>
    </xdr:to>
    <xdr:cxnSp macro="">
      <xdr:nvCxnSpPr>
        <xdr:cNvPr id="842" name="直線コネクタ 841">
          <a:extLst>
            <a:ext uri="{FF2B5EF4-FFF2-40B4-BE49-F238E27FC236}">
              <a16:creationId xmlns:a16="http://schemas.microsoft.com/office/drawing/2014/main" id="{D69A4C5E-295E-4BF4-A4AC-32ABD93BE001}"/>
            </a:ext>
          </a:extLst>
        </xdr:cNvPr>
        <xdr:cNvCxnSpPr/>
      </xdr:nvCxnSpPr>
      <xdr:spPr>
        <a:xfrm flipV="1">
          <a:off x="20434300" y="1775307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92456</xdr:rowOff>
    </xdr:from>
    <xdr:to>
      <xdr:col>102</xdr:col>
      <xdr:colOff>165100</xdr:colOff>
      <xdr:row>104</xdr:row>
      <xdr:rowOff>22606</xdr:rowOff>
    </xdr:to>
    <xdr:sp macro="" textlink="">
      <xdr:nvSpPr>
        <xdr:cNvPr id="843" name="楕円 842">
          <a:extLst>
            <a:ext uri="{FF2B5EF4-FFF2-40B4-BE49-F238E27FC236}">
              <a16:creationId xmlns:a16="http://schemas.microsoft.com/office/drawing/2014/main" id="{5AA19ADA-0BFB-4A9F-A8EC-FEBD9FD224A2}"/>
            </a:ext>
          </a:extLst>
        </xdr:cNvPr>
        <xdr:cNvSpPr/>
      </xdr:nvSpPr>
      <xdr:spPr>
        <a:xfrm>
          <a:off x="19494500" y="177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115824</xdr:rowOff>
    </xdr:from>
    <xdr:to>
      <xdr:col>107</xdr:col>
      <xdr:colOff>50800</xdr:colOff>
      <xdr:row>103</xdr:row>
      <xdr:rowOff>143256</xdr:rowOff>
    </xdr:to>
    <xdr:cxnSp macro="">
      <xdr:nvCxnSpPr>
        <xdr:cNvPr id="844" name="直線コネクタ 843">
          <a:extLst>
            <a:ext uri="{FF2B5EF4-FFF2-40B4-BE49-F238E27FC236}">
              <a16:creationId xmlns:a16="http://schemas.microsoft.com/office/drawing/2014/main" id="{931A3D3C-638D-4EBE-B621-38A07ED97C6D}"/>
            </a:ext>
          </a:extLst>
        </xdr:cNvPr>
        <xdr:cNvCxnSpPr/>
      </xdr:nvCxnSpPr>
      <xdr:spPr>
        <a:xfrm flipV="1">
          <a:off x="19545300" y="1777517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155702</xdr:rowOff>
    </xdr:from>
    <xdr:to>
      <xdr:col>98</xdr:col>
      <xdr:colOff>38100</xdr:colOff>
      <xdr:row>103</xdr:row>
      <xdr:rowOff>85852</xdr:rowOff>
    </xdr:to>
    <xdr:sp macro="" textlink="">
      <xdr:nvSpPr>
        <xdr:cNvPr id="845" name="楕円 844">
          <a:extLst>
            <a:ext uri="{FF2B5EF4-FFF2-40B4-BE49-F238E27FC236}">
              <a16:creationId xmlns:a16="http://schemas.microsoft.com/office/drawing/2014/main" id="{A3544B35-0547-47DD-A591-9D9557874154}"/>
            </a:ext>
          </a:extLst>
        </xdr:cNvPr>
        <xdr:cNvSpPr/>
      </xdr:nvSpPr>
      <xdr:spPr>
        <a:xfrm>
          <a:off x="18605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35052</xdr:rowOff>
    </xdr:from>
    <xdr:to>
      <xdr:col>102</xdr:col>
      <xdr:colOff>114300</xdr:colOff>
      <xdr:row>103</xdr:row>
      <xdr:rowOff>143256</xdr:rowOff>
    </xdr:to>
    <xdr:cxnSp macro="">
      <xdr:nvCxnSpPr>
        <xdr:cNvPr id="846" name="直線コネクタ 845">
          <a:extLst>
            <a:ext uri="{FF2B5EF4-FFF2-40B4-BE49-F238E27FC236}">
              <a16:creationId xmlns:a16="http://schemas.microsoft.com/office/drawing/2014/main" id="{7620ADBD-AEA9-4CFB-A266-E0340DEAFFFC}"/>
            </a:ext>
          </a:extLst>
        </xdr:cNvPr>
        <xdr:cNvCxnSpPr/>
      </xdr:nvCxnSpPr>
      <xdr:spPr>
        <a:xfrm>
          <a:off x="18656300" y="17694402"/>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47" name="n_1aveValue【公民館】&#10;一人当たり面積">
          <a:extLst>
            <a:ext uri="{FF2B5EF4-FFF2-40B4-BE49-F238E27FC236}">
              <a16:creationId xmlns:a16="http://schemas.microsoft.com/office/drawing/2014/main" id="{B2604FB6-A01B-4F37-8202-EC84779B8903}"/>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848" name="n_2aveValue【公民館】&#10;一人当たり面積">
          <a:extLst>
            <a:ext uri="{FF2B5EF4-FFF2-40B4-BE49-F238E27FC236}">
              <a16:creationId xmlns:a16="http://schemas.microsoft.com/office/drawing/2014/main" id="{E9353871-7C5D-4874-811C-5F6CA7215DCE}"/>
            </a:ext>
          </a:extLst>
        </xdr:cNvPr>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849" name="n_3aveValue【公民館】&#10;一人当たり面積">
          <a:extLst>
            <a:ext uri="{FF2B5EF4-FFF2-40B4-BE49-F238E27FC236}">
              <a16:creationId xmlns:a16="http://schemas.microsoft.com/office/drawing/2014/main" id="{CDD70368-B297-45BA-BE28-EC05DEB22823}"/>
            </a:ext>
          </a:extLst>
        </xdr:cNvPr>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850" name="n_4aveValue【公民館】&#10;一人当たり面積">
          <a:extLst>
            <a:ext uri="{FF2B5EF4-FFF2-40B4-BE49-F238E27FC236}">
              <a16:creationId xmlns:a16="http://schemas.microsoft.com/office/drawing/2014/main" id="{7F44B3F4-7F4E-4AFB-9550-92B44271F1C6}"/>
            </a:ext>
          </a:extLst>
        </xdr:cNvPr>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161053</xdr:rowOff>
    </xdr:from>
    <xdr:ext cx="469744" cy="259045"/>
    <xdr:sp macro="" textlink="">
      <xdr:nvSpPr>
        <xdr:cNvPr id="851" name="n_1mainValue【公民館】&#10;一人当たり面積">
          <a:extLst>
            <a:ext uri="{FF2B5EF4-FFF2-40B4-BE49-F238E27FC236}">
              <a16:creationId xmlns:a16="http://schemas.microsoft.com/office/drawing/2014/main" id="{BE0688BD-7747-436D-BCAA-50DF70C1EFC3}"/>
            </a:ext>
          </a:extLst>
        </xdr:cNvPr>
        <xdr:cNvSpPr txBox="1"/>
      </xdr:nvSpPr>
      <xdr:spPr>
        <a:xfrm>
          <a:off x="21075727" y="1747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11701</xdr:rowOff>
    </xdr:from>
    <xdr:ext cx="469744" cy="259045"/>
    <xdr:sp macro="" textlink="">
      <xdr:nvSpPr>
        <xdr:cNvPr id="852" name="n_2mainValue【公民館】&#10;一人当たり面積">
          <a:extLst>
            <a:ext uri="{FF2B5EF4-FFF2-40B4-BE49-F238E27FC236}">
              <a16:creationId xmlns:a16="http://schemas.microsoft.com/office/drawing/2014/main" id="{B89349DC-7F2C-4D01-93DC-48F16074814C}"/>
            </a:ext>
          </a:extLst>
        </xdr:cNvPr>
        <xdr:cNvSpPr txBox="1"/>
      </xdr:nvSpPr>
      <xdr:spPr>
        <a:xfrm>
          <a:off x="20199427" y="174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39133</xdr:rowOff>
    </xdr:from>
    <xdr:ext cx="469744" cy="259045"/>
    <xdr:sp macro="" textlink="">
      <xdr:nvSpPr>
        <xdr:cNvPr id="853" name="n_3mainValue【公民館】&#10;一人当たり面積">
          <a:extLst>
            <a:ext uri="{FF2B5EF4-FFF2-40B4-BE49-F238E27FC236}">
              <a16:creationId xmlns:a16="http://schemas.microsoft.com/office/drawing/2014/main" id="{64585A0E-FF03-494B-8113-E84E67C674FA}"/>
            </a:ext>
          </a:extLst>
        </xdr:cNvPr>
        <xdr:cNvSpPr txBox="1"/>
      </xdr:nvSpPr>
      <xdr:spPr>
        <a:xfrm>
          <a:off x="19310427" y="175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102379</xdr:rowOff>
    </xdr:from>
    <xdr:ext cx="469744" cy="259045"/>
    <xdr:sp macro="" textlink="">
      <xdr:nvSpPr>
        <xdr:cNvPr id="854" name="n_4mainValue【公民館】&#10;一人当たり面積">
          <a:extLst>
            <a:ext uri="{FF2B5EF4-FFF2-40B4-BE49-F238E27FC236}">
              <a16:creationId xmlns:a16="http://schemas.microsoft.com/office/drawing/2014/main" id="{7498E1FA-9587-4D0C-B438-4E226B45A863}"/>
            </a:ext>
          </a:extLst>
        </xdr:cNvPr>
        <xdr:cNvSpPr txBox="1"/>
      </xdr:nvSpPr>
      <xdr:spPr>
        <a:xfrm>
          <a:off x="184214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2EB840A6-BED3-4CD1-9497-366762BC96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B31A082C-2C46-477E-8DAA-1C795C9FDA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58AE8DA9-F279-4031-AA5F-99B1C73146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橋りょう・トンネルにおいてはトンネルの取得価格が高く、施設も新しいため減価償却率が類似団体等と比較して低い数値となっている。</a:t>
          </a:r>
        </a:p>
        <a:p>
          <a:r>
            <a:rPr kumimoji="1" lang="ja-JP" altLang="en-US" sz="1300">
              <a:latin typeface="ＭＳ Ｐゴシック" panose="020B0600070205080204" pitchFamily="50" charset="-128"/>
              <a:ea typeface="ＭＳ Ｐゴシック" panose="020B0600070205080204" pitchFamily="50" charset="-128"/>
            </a:rPr>
            <a:t>港湾・漁港においては長寿命化計画のもと、施設の更新整備行っていることから、有形固定資産減価償却率は類似団体よりも低く推移している。</a:t>
          </a:r>
        </a:p>
        <a:p>
          <a:r>
            <a:rPr kumimoji="1" lang="ja-JP" altLang="en-US" sz="1300">
              <a:latin typeface="ＭＳ Ｐゴシック" panose="020B0600070205080204" pitchFamily="50" charset="-128"/>
              <a:ea typeface="ＭＳ Ｐゴシック" panose="020B0600070205080204" pitchFamily="50" charset="-128"/>
            </a:rPr>
            <a:t>公民館の一人当たり面積においては人口減少が進んでおり、半島特有の地形的条件による施設数により類似団体等と比較して高い数値となっている。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半島特有の地形的条件、人口減少等を考慮しつつ、施設の統廃合を含め第二次伊方町総合計画及び公共施設等総合管理計画により、計画的に更新等を実施していく。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9A2B9A-AA47-4BB2-B6F3-E379602F58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09BAAB-39A9-4EE8-85D2-25E317014B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576058-74E8-4D75-9F14-6CE01057D5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29BFCA-46FC-43D8-AA3A-C3159D027C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725471A-2AE8-439E-BB9F-95696996F1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D9DCAE-3552-4DF2-8825-5BC85DDC51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32DF44-277C-4AE7-98D5-A9AA19BF62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7869F1-CF7B-4886-9F6F-0D46DC59A4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A3B6FD-CF86-4C0B-B8D1-F777A03884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C84AA9-853A-4D93-9B2E-56BD154F69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8C058F-CDB3-4663-891D-F7B9010B30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7DE39E-B198-4D7F-8E5E-4B748EAF33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50A4C9-F3C0-4098-ACC0-EA512480F7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82FAA8-9282-4254-A090-4B780C8408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C3F125-41E8-4CBC-9AC2-FDEF79E940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4487BD-AF8E-44D6-B29C-C473F48A46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DFC20D-9789-4CBA-8485-F0A165016B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2D4AE2-69F3-4A59-A6EB-31001EE2A7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CA84F1-D1F5-4F12-B7BF-97553F82C5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C87C59-3C9B-40AB-9DAF-CD6A466129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EBDB6D-67B7-4B19-8A25-941569E2A9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40E6E7-DBBD-45FF-BE8E-0FBD1FD3A3F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CE77CBA-DC38-43D6-9098-37BF7DDF3F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FF7B72-7EFC-4936-B88F-D50593C6CF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256D9F8-C1C2-4130-8AB0-14B626CF293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6202FFC-3D49-4FA1-BE67-22F9F7CB53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BF26D4-316B-45A0-A858-7D5F5E3643B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B69746-3E3E-4839-AF62-8E6521FBD06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4C893E-DFCD-4671-9814-855E17065A1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92D7932-9937-4722-973D-608C2FB1F90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E3DF8B-213E-4E86-BF80-4678ABF6524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D71AB90-41DF-4CF1-BF46-0122307DCB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DFF1920-1023-4549-BE68-0E71F58E65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0C89D63-BC0B-4A3A-98A1-118AF54662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171080-E551-481C-BFE7-1AF4505148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E3CEFB-96C5-4C4D-91A9-116766811B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D904E3-C38B-4F15-8373-E7B9194E1E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4BAFD54-6A22-4784-85F6-5320CC7EB0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24E9404-D3AA-4420-A7C6-E14F3DDEF8F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D832A0D-3EB3-4FC6-9685-49EF0925577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D7BAEB3-F02F-4D28-994E-5C2E79E239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205D517-E15F-4860-8C0A-CDADEE13A03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E39E166-20F2-4C8E-84D3-501487AA35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AF93B23-6D49-419C-8E55-C6A2884ACF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DB6F1D4-0EAD-4799-AE61-BFE08B25CF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DF59199-5254-4806-BEF5-A930E6D8AA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429B58D-D7B8-4A94-903B-A700B2D14E9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3CBE79A-8BBA-4794-B6FA-350A24D71B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019DA25-C4F3-495C-B730-6DCE08C8ED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30E9B8F-B96E-44B3-A750-F2D13AE21D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5F3D67B-1255-4BDD-B7E3-BA3D101725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ABF0121-3072-40C4-9369-D6EC73A03B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49E3AA6-663A-47DF-9B97-605CD2C0CD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F61220F-DF7F-4EA9-9163-E9E6091567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2626E37-FC0A-4C99-B21C-91148A1792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25BE3BA-DE1A-4010-A2CB-869F2302DD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B81597F-ADA4-4B72-9F4B-014FACD78D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E5AA221-64BD-4C89-B85A-B52C7A8CD0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E742409-1362-4B1C-90D9-06D76CEACC5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DEFDBC5-F828-4086-87F5-C907DA8240B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2A0F0E54-6AFB-4C64-9EEE-B3723E5009F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A0E0444-E2AA-4B18-8C55-38458B4FB1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7830D6D-E040-41AD-A37B-F21F912B41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2638FE8-0F3E-4C81-8CA0-EDD191B9008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B757343D-FEE9-4DF6-A335-E29A0E07ED5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2E8E46D-3CFB-4324-86B3-B8AB8D98B51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E575306-864E-4042-8F4A-D36D695384A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25A7629-E055-4EB0-9C9A-E8946FB77E8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4A03F37-1954-4A4A-8B53-F76B6EBBF6C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C216918-FA01-466B-A17A-279450D7EF8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975A042-A745-4EC2-83DC-6914C128F8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12F3E31-248D-44F6-BF44-8A3FF43AE3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7DCD531-F02E-48BD-8302-69B75300632C}"/>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9B57306-68BE-493B-A88B-E5CE7E2E155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4B21755-BB97-4A45-AD34-746507E3BB9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865E5B5-DC26-4C2D-B8DC-5C1045A8F5F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3A7C96F4-21FE-4424-B4B4-5EFDDCFCF1F9}"/>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A1FCADE-0D83-46A0-A266-B1422ECF9F3F}"/>
            </a:ext>
          </a:extLst>
        </xdr:cNvPr>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A41697E7-B7CB-4323-A837-D89FA65A100C}"/>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77896A56-6E70-468A-9018-7ABB822CA8EC}"/>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7D7D02BC-59B0-4CB2-903B-3EEEBA0391E3}"/>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F9A07079-F075-440D-A4F3-EAA8A1DB300F}"/>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9B216E87-CD06-49F6-9166-64CDBCAF7115}"/>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9CBDC4A-E5CA-4E58-A779-7DF1499796E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9ECD498-3061-475B-9698-5EA5CD92E8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EF3CDE6-76D1-44DF-84EF-FAFBBEF7CD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70E4C2F-E1C6-4067-81E4-0FB6F6B80D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6F514D2-31EC-42AA-AA84-69DCF968C4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90" name="楕円 89">
          <a:extLst>
            <a:ext uri="{FF2B5EF4-FFF2-40B4-BE49-F238E27FC236}">
              <a16:creationId xmlns:a16="http://schemas.microsoft.com/office/drawing/2014/main" id="{72DFAF79-9E90-4BB8-BC28-02CEED033DAC}"/>
            </a:ext>
          </a:extLst>
        </xdr:cNvPr>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22696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229F09A-5D42-4230-B346-7C718DB0B512}"/>
            </a:ext>
          </a:extLst>
        </xdr:cNvPr>
        <xdr:cNvSpPr txBox="1"/>
      </xdr:nvSpPr>
      <xdr:spPr>
        <a:xfrm>
          <a:off x="4673600" y="1030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92" name="楕円 91">
          <a:extLst>
            <a:ext uri="{FF2B5EF4-FFF2-40B4-BE49-F238E27FC236}">
              <a16:creationId xmlns:a16="http://schemas.microsoft.com/office/drawing/2014/main" id="{19D3BAA0-86F4-4FFC-9F60-9033ABD28920}"/>
            </a:ext>
          </a:extLst>
        </xdr:cNvPr>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50619</xdr:rowOff>
    </xdr:to>
    <xdr:cxnSp macro="">
      <xdr:nvCxnSpPr>
        <xdr:cNvPr id="93" name="直線コネクタ 92">
          <a:extLst>
            <a:ext uri="{FF2B5EF4-FFF2-40B4-BE49-F238E27FC236}">
              <a16:creationId xmlns:a16="http://schemas.microsoft.com/office/drawing/2014/main" id="{5CBEAADD-5AB0-4AD7-887C-77BBB2EEB90C}"/>
            </a:ext>
          </a:extLst>
        </xdr:cNvPr>
        <xdr:cNvCxnSpPr/>
      </xdr:nvCxnSpPr>
      <xdr:spPr>
        <a:xfrm>
          <a:off x="3797300" y="104731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94" name="楕円 93">
          <a:extLst>
            <a:ext uri="{FF2B5EF4-FFF2-40B4-BE49-F238E27FC236}">
              <a16:creationId xmlns:a16="http://schemas.microsoft.com/office/drawing/2014/main" id="{B0595541-0B2C-4575-9CFF-F6ACA95F0840}"/>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14696</xdr:rowOff>
    </xdr:to>
    <xdr:cxnSp macro="">
      <xdr:nvCxnSpPr>
        <xdr:cNvPr id="95" name="直線コネクタ 94">
          <a:extLst>
            <a:ext uri="{FF2B5EF4-FFF2-40B4-BE49-F238E27FC236}">
              <a16:creationId xmlns:a16="http://schemas.microsoft.com/office/drawing/2014/main" id="{6729DEA0-5D79-40DB-980A-79E0C639C081}"/>
            </a:ext>
          </a:extLst>
        </xdr:cNvPr>
        <xdr:cNvCxnSpPr/>
      </xdr:nvCxnSpPr>
      <xdr:spPr>
        <a:xfrm>
          <a:off x="2908300" y="104355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96" name="楕円 95">
          <a:extLst>
            <a:ext uri="{FF2B5EF4-FFF2-40B4-BE49-F238E27FC236}">
              <a16:creationId xmlns:a16="http://schemas.microsoft.com/office/drawing/2014/main" id="{E653C77B-6CE6-42C5-818E-8DA753646621}"/>
            </a:ext>
          </a:extLst>
        </xdr:cNvPr>
        <xdr:cNvSpPr/>
      </xdr:nvSpPr>
      <xdr:spPr>
        <a:xfrm>
          <a:off x="1968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148590</xdr:rowOff>
    </xdr:to>
    <xdr:cxnSp macro="">
      <xdr:nvCxnSpPr>
        <xdr:cNvPr id="97" name="直線コネクタ 96">
          <a:extLst>
            <a:ext uri="{FF2B5EF4-FFF2-40B4-BE49-F238E27FC236}">
              <a16:creationId xmlns:a16="http://schemas.microsoft.com/office/drawing/2014/main" id="{436ADB18-440D-4D7A-90EF-899AA8D938D3}"/>
            </a:ext>
          </a:extLst>
        </xdr:cNvPr>
        <xdr:cNvCxnSpPr/>
      </xdr:nvCxnSpPr>
      <xdr:spPr>
        <a:xfrm>
          <a:off x="2019300" y="103980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98" name="楕円 97">
          <a:extLst>
            <a:ext uri="{FF2B5EF4-FFF2-40B4-BE49-F238E27FC236}">
              <a16:creationId xmlns:a16="http://schemas.microsoft.com/office/drawing/2014/main" id="{6081FF76-636E-467B-B4C6-B73327E72DA5}"/>
            </a:ext>
          </a:extLst>
        </xdr:cNvPr>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111034</xdr:rowOff>
    </xdr:from>
    <xdr:to>
      <xdr:col>10</xdr:col>
      <xdr:colOff>114300</xdr:colOff>
      <xdr:row>60</xdr:row>
      <xdr:rowOff>127363</xdr:rowOff>
    </xdr:to>
    <xdr:cxnSp macro="">
      <xdr:nvCxnSpPr>
        <xdr:cNvPr id="99" name="直線コネクタ 98">
          <a:extLst>
            <a:ext uri="{FF2B5EF4-FFF2-40B4-BE49-F238E27FC236}">
              <a16:creationId xmlns:a16="http://schemas.microsoft.com/office/drawing/2014/main" id="{A3B1BFE4-20AF-4D9A-AC93-9B2ED5BB9E3C}"/>
            </a:ext>
          </a:extLst>
        </xdr:cNvPr>
        <xdr:cNvCxnSpPr/>
      </xdr:nvCxnSpPr>
      <xdr:spPr>
        <a:xfrm flipV="1">
          <a:off x="1130300" y="103980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B582B6D3-ED5B-43DE-AD2F-62E7E544DB17}"/>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39397AC6-42DB-4E62-B69B-A9E88AF4AF47}"/>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C2E1C508-CA4A-46B0-93A3-0287732E8BD9}"/>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a:extLst>
            <a:ext uri="{FF2B5EF4-FFF2-40B4-BE49-F238E27FC236}">
              <a16:creationId xmlns:a16="http://schemas.microsoft.com/office/drawing/2014/main" id="{C124B37B-53B5-481B-B709-D06B052AD1C9}"/>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82023</xdr:rowOff>
    </xdr:from>
    <xdr:ext cx="405111" cy="259045"/>
    <xdr:sp macro="" textlink="">
      <xdr:nvSpPr>
        <xdr:cNvPr id="104" name="n_1mainValue【体育館・プール】&#10;有形固定資産減価償却率">
          <a:extLst>
            <a:ext uri="{FF2B5EF4-FFF2-40B4-BE49-F238E27FC236}">
              <a16:creationId xmlns:a16="http://schemas.microsoft.com/office/drawing/2014/main" id="{82BA5CAB-CD8C-419A-9DA4-F4B274321F7B}"/>
            </a:ext>
          </a:extLst>
        </xdr:cNvPr>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105" name="n_2mainValue【体育館・プール】&#10;有形固定資産減価償却率">
          <a:extLst>
            <a:ext uri="{FF2B5EF4-FFF2-40B4-BE49-F238E27FC236}">
              <a16:creationId xmlns:a16="http://schemas.microsoft.com/office/drawing/2014/main" id="{5C76EA79-416B-481F-9CE4-12A981E93963}"/>
            </a:ext>
          </a:extLst>
        </xdr:cNvPr>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6911</xdr:rowOff>
    </xdr:from>
    <xdr:ext cx="405111" cy="259045"/>
    <xdr:sp macro="" textlink="">
      <xdr:nvSpPr>
        <xdr:cNvPr id="106" name="n_3mainValue【体育館・プール】&#10;有形固定資産減価償却率">
          <a:extLst>
            <a:ext uri="{FF2B5EF4-FFF2-40B4-BE49-F238E27FC236}">
              <a16:creationId xmlns:a16="http://schemas.microsoft.com/office/drawing/2014/main" id="{E4C3FD48-F32F-4749-BD04-895813FB36BD}"/>
            </a:ext>
          </a:extLst>
        </xdr:cNvPr>
        <xdr:cNvSpPr txBox="1"/>
      </xdr:nvSpPr>
      <xdr:spPr>
        <a:xfrm>
          <a:off x="1816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23240</xdr:rowOff>
    </xdr:from>
    <xdr:ext cx="405111" cy="259045"/>
    <xdr:sp macro="" textlink="">
      <xdr:nvSpPr>
        <xdr:cNvPr id="107" name="n_4mainValue【体育館・プール】&#10;有形固定資産減価償却率">
          <a:extLst>
            <a:ext uri="{FF2B5EF4-FFF2-40B4-BE49-F238E27FC236}">
              <a16:creationId xmlns:a16="http://schemas.microsoft.com/office/drawing/2014/main" id="{D3CF223B-5B09-4E94-9AB8-73334FFD5729}"/>
            </a:ext>
          </a:extLst>
        </xdr:cNvPr>
        <xdr:cNvSpPr txBox="1"/>
      </xdr:nvSpPr>
      <xdr:spPr>
        <a:xfrm>
          <a:off x="927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C39B66F-7BB7-4C1D-A9D3-4650384E7C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42D83C1D-E2B7-4AA1-9339-7695AACDB2A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172AD9-3ED6-4BA1-810C-1217F8F124B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E399263-0079-47C3-9D4D-A8E6E708A5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CFAA320-0ADC-4EF9-BA9D-0CEFD2C137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754B2C84-FC4F-4CDE-95D6-84501C31B5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6809BD2-A280-4131-A8E1-39C4461382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773AF49-8298-432B-BE4F-EC91B833EA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51B7AA3-217D-425D-B4FB-7835D145E4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BBCF8D4-1EC6-4A95-B01B-D2C92E0863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38C29051-9899-46FE-8E77-401D56CBABF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70FF8CBE-A6E0-41E9-8823-6AC4DCBCDCF3}"/>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CBC2F74B-D378-4739-AFEB-E6AAEC092B8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6A3F0061-6A5B-49A6-98D6-9FB5DF37E71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334C87FB-4295-4B33-B5BE-068D6C5262B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5D95ABEF-206B-472F-BD42-411D13627C42}"/>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1482AC48-25E0-47D3-8E54-976EBDE9C0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16EB709C-9F6E-4C01-A62E-2A75E482FAB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67647F3A-F4F2-4B54-91BD-4F37C27D7E9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441DBE55-AA97-4623-B794-FD9C51BC1F9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32B56274-5E5B-4DA6-B270-2F43EDA327EB}"/>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1F076345-A500-4B1B-AD47-F34319D4A4B5}"/>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A58576EA-6DE9-4AC0-800A-263BE083BE04}"/>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8038CFF6-47A5-4A59-8968-BEC476AAC40D}"/>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32" name="【体育館・プール】&#10;一人当たり面積平均値テキスト">
          <a:extLst>
            <a:ext uri="{FF2B5EF4-FFF2-40B4-BE49-F238E27FC236}">
              <a16:creationId xmlns:a16="http://schemas.microsoft.com/office/drawing/2014/main" id="{331950DE-F2C8-4E15-9B34-2F66BE916377}"/>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3E5FB2D2-C7A8-4FA4-ABAC-F5CF65323736}"/>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309C6F7C-3FD9-4327-B84F-E9157C25D4FC}"/>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035BD927-B64A-4045-A945-17AF53C40A3D}"/>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48C87B13-787F-42C6-AB65-73C3A542EBA5}"/>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5A3C3C49-1928-4402-BD8D-D778599422AE}"/>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C37BFC7-79E3-46AC-AEE4-2024096E42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1E54E7B-3387-4F7A-9E59-3562854909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3F615F3-E6D7-4700-AC29-780F53037E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B57FCFA-4FCF-463D-8039-2BB0C7A2C5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BC3F6A6-F775-42E0-94F6-20D4A37A6A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131508</xdr:rowOff>
    </xdr:from>
    <xdr:to>
      <xdr:col>55</xdr:col>
      <xdr:colOff>50800</xdr:colOff>
      <xdr:row>56</xdr:row>
      <xdr:rowOff>61658</xdr:rowOff>
    </xdr:to>
    <xdr:sp macro="" textlink="">
      <xdr:nvSpPr>
        <xdr:cNvPr id="143" name="楕円 142">
          <a:extLst>
            <a:ext uri="{FF2B5EF4-FFF2-40B4-BE49-F238E27FC236}">
              <a16:creationId xmlns:a16="http://schemas.microsoft.com/office/drawing/2014/main" id="{0078C987-EEBF-4912-939A-A3BC4380C5B4}"/>
            </a:ext>
          </a:extLst>
        </xdr:cNvPr>
        <xdr:cNvSpPr/>
      </xdr:nvSpPr>
      <xdr:spPr>
        <a:xfrm>
          <a:off x="10426700" y="95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57103</xdr:rowOff>
    </xdr:from>
    <xdr:ext cx="469744" cy="259045"/>
    <xdr:sp macro="" textlink="">
      <xdr:nvSpPr>
        <xdr:cNvPr id="144" name="【体育館・プール】&#10;一人当たり面積該当値テキスト">
          <a:extLst>
            <a:ext uri="{FF2B5EF4-FFF2-40B4-BE49-F238E27FC236}">
              <a16:creationId xmlns:a16="http://schemas.microsoft.com/office/drawing/2014/main" id="{FFD3A814-1B4D-4075-A2FA-EFB2D46EB588}"/>
            </a:ext>
          </a:extLst>
        </xdr:cNvPr>
        <xdr:cNvSpPr txBox="1"/>
      </xdr:nvSpPr>
      <xdr:spPr>
        <a:xfrm>
          <a:off x="10515600" y="948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161227</xdr:rowOff>
    </xdr:from>
    <xdr:to>
      <xdr:col>50</xdr:col>
      <xdr:colOff>165100</xdr:colOff>
      <xdr:row>56</xdr:row>
      <xdr:rowOff>91377</xdr:rowOff>
    </xdr:to>
    <xdr:sp macro="" textlink="">
      <xdr:nvSpPr>
        <xdr:cNvPr id="145" name="楕円 144">
          <a:extLst>
            <a:ext uri="{FF2B5EF4-FFF2-40B4-BE49-F238E27FC236}">
              <a16:creationId xmlns:a16="http://schemas.microsoft.com/office/drawing/2014/main" id="{4F2B7A46-87BE-4B6D-819A-AAE3E4F1A314}"/>
            </a:ext>
          </a:extLst>
        </xdr:cNvPr>
        <xdr:cNvSpPr/>
      </xdr:nvSpPr>
      <xdr:spPr>
        <a:xfrm>
          <a:off x="9588500" y="95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10858</xdr:rowOff>
    </xdr:from>
    <xdr:to>
      <xdr:col>55</xdr:col>
      <xdr:colOff>0</xdr:colOff>
      <xdr:row>56</xdr:row>
      <xdr:rowOff>40577</xdr:rowOff>
    </xdr:to>
    <xdr:cxnSp macro="">
      <xdr:nvCxnSpPr>
        <xdr:cNvPr id="146" name="直線コネクタ 145">
          <a:extLst>
            <a:ext uri="{FF2B5EF4-FFF2-40B4-BE49-F238E27FC236}">
              <a16:creationId xmlns:a16="http://schemas.microsoft.com/office/drawing/2014/main" id="{509340FA-5496-43AC-87CD-637CFEA13AEA}"/>
            </a:ext>
          </a:extLst>
        </xdr:cNvPr>
        <xdr:cNvCxnSpPr/>
      </xdr:nvCxnSpPr>
      <xdr:spPr>
        <a:xfrm flipV="1">
          <a:off x="9639300" y="9612058"/>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21781</xdr:rowOff>
    </xdr:from>
    <xdr:to>
      <xdr:col>46</xdr:col>
      <xdr:colOff>38100</xdr:colOff>
      <xdr:row>56</xdr:row>
      <xdr:rowOff>123381</xdr:rowOff>
    </xdr:to>
    <xdr:sp macro="" textlink="">
      <xdr:nvSpPr>
        <xdr:cNvPr id="147" name="楕円 146">
          <a:extLst>
            <a:ext uri="{FF2B5EF4-FFF2-40B4-BE49-F238E27FC236}">
              <a16:creationId xmlns:a16="http://schemas.microsoft.com/office/drawing/2014/main" id="{B24C27B8-105B-49D2-8017-6AEF7101AF8E}"/>
            </a:ext>
          </a:extLst>
        </xdr:cNvPr>
        <xdr:cNvSpPr/>
      </xdr:nvSpPr>
      <xdr:spPr>
        <a:xfrm>
          <a:off x="8699500" y="96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40577</xdr:rowOff>
    </xdr:from>
    <xdr:to>
      <xdr:col>50</xdr:col>
      <xdr:colOff>114300</xdr:colOff>
      <xdr:row>56</xdr:row>
      <xdr:rowOff>72581</xdr:rowOff>
    </xdr:to>
    <xdr:cxnSp macro="">
      <xdr:nvCxnSpPr>
        <xdr:cNvPr id="148" name="直線コネクタ 147">
          <a:extLst>
            <a:ext uri="{FF2B5EF4-FFF2-40B4-BE49-F238E27FC236}">
              <a16:creationId xmlns:a16="http://schemas.microsoft.com/office/drawing/2014/main" id="{08BE816F-7FAA-4F7E-9E84-E8C81DA9CCDD}"/>
            </a:ext>
          </a:extLst>
        </xdr:cNvPr>
        <xdr:cNvCxnSpPr/>
      </xdr:nvCxnSpPr>
      <xdr:spPr>
        <a:xfrm flipV="1">
          <a:off x="8750300" y="964177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57214</xdr:rowOff>
    </xdr:from>
    <xdr:to>
      <xdr:col>41</xdr:col>
      <xdr:colOff>101600</xdr:colOff>
      <xdr:row>56</xdr:row>
      <xdr:rowOff>158814</xdr:rowOff>
    </xdr:to>
    <xdr:sp macro="" textlink="">
      <xdr:nvSpPr>
        <xdr:cNvPr id="149" name="楕円 148">
          <a:extLst>
            <a:ext uri="{FF2B5EF4-FFF2-40B4-BE49-F238E27FC236}">
              <a16:creationId xmlns:a16="http://schemas.microsoft.com/office/drawing/2014/main" id="{AC15262F-1D13-437E-83E1-6FA585BB5661}"/>
            </a:ext>
          </a:extLst>
        </xdr:cNvPr>
        <xdr:cNvSpPr/>
      </xdr:nvSpPr>
      <xdr:spPr>
        <a:xfrm>
          <a:off x="7810500" y="96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72581</xdr:rowOff>
    </xdr:from>
    <xdr:to>
      <xdr:col>45</xdr:col>
      <xdr:colOff>177800</xdr:colOff>
      <xdr:row>56</xdr:row>
      <xdr:rowOff>108014</xdr:rowOff>
    </xdr:to>
    <xdr:cxnSp macro="">
      <xdr:nvCxnSpPr>
        <xdr:cNvPr id="150" name="直線コネクタ 149">
          <a:extLst>
            <a:ext uri="{FF2B5EF4-FFF2-40B4-BE49-F238E27FC236}">
              <a16:creationId xmlns:a16="http://schemas.microsoft.com/office/drawing/2014/main" id="{B18028D9-CA93-4926-8940-59BBAAA1CDB9}"/>
            </a:ext>
          </a:extLst>
        </xdr:cNvPr>
        <xdr:cNvCxnSpPr/>
      </xdr:nvCxnSpPr>
      <xdr:spPr>
        <a:xfrm flipV="1">
          <a:off x="7861300" y="9673781"/>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125794</xdr:rowOff>
    </xdr:from>
    <xdr:to>
      <xdr:col>36</xdr:col>
      <xdr:colOff>165100</xdr:colOff>
      <xdr:row>57</xdr:row>
      <xdr:rowOff>55944</xdr:rowOff>
    </xdr:to>
    <xdr:sp macro="" textlink="">
      <xdr:nvSpPr>
        <xdr:cNvPr id="151" name="楕円 150">
          <a:extLst>
            <a:ext uri="{FF2B5EF4-FFF2-40B4-BE49-F238E27FC236}">
              <a16:creationId xmlns:a16="http://schemas.microsoft.com/office/drawing/2014/main" id="{537D2905-E311-484E-9D6D-91DC372807B5}"/>
            </a:ext>
          </a:extLst>
        </xdr:cNvPr>
        <xdr:cNvSpPr/>
      </xdr:nvSpPr>
      <xdr:spPr>
        <a:xfrm>
          <a:off x="6921500" y="97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108014</xdr:rowOff>
    </xdr:from>
    <xdr:to>
      <xdr:col>41</xdr:col>
      <xdr:colOff>50800</xdr:colOff>
      <xdr:row>57</xdr:row>
      <xdr:rowOff>5144</xdr:rowOff>
    </xdr:to>
    <xdr:cxnSp macro="">
      <xdr:nvCxnSpPr>
        <xdr:cNvPr id="152" name="直線コネクタ 151">
          <a:extLst>
            <a:ext uri="{FF2B5EF4-FFF2-40B4-BE49-F238E27FC236}">
              <a16:creationId xmlns:a16="http://schemas.microsoft.com/office/drawing/2014/main" id="{6A197430-2922-410B-9401-7BBF11815906}"/>
            </a:ext>
          </a:extLst>
        </xdr:cNvPr>
        <xdr:cNvCxnSpPr/>
      </xdr:nvCxnSpPr>
      <xdr:spPr>
        <a:xfrm flipV="1">
          <a:off x="6972300" y="97092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53" name="n_1aveValue【体育館・プール】&#10;一人当たり面積">
          <a:extLst>
            <a:ext uri="{FF2B5EF4-FFF2-40B4-BE49-F238E27FC236}">
              <a16:creationId xmlns:a16="http://schemas.microsoft.com/office/drawing/2014/main" id="{731C5F0A-0AB4-4F55-945E-53DD99DE7279}"/>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54" name="n_2aveValue【体育館・プール】&#10;一人当たり面積">
          <a:extLst>
            <a:ext uri="{FF2B5EF4-FFF2-40B4-BE49-F238E27FC236}">
              <a16:creationId xmlns:a16="http://schemas.microsoft.com/office/drawing/2014/main" id="{C1C2530A-715F-44A7-A88E-BC63E785D916}"/>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a:extLst>
            <a:ext uri="{FF2B5EF4-FFF2-40B4-BE49-F238E27FC236}">
              <a16:creationId xmlns:a16="http://schemas.microsoft.com/office/drawing/2014/main" id="{1DEFE1AE-F276-457E-90AB-31456E27DB7E}"/>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56" name="n_4aveValue【体育館・プール】&#10;一人当たり面積">
          <a:extLst>
            <a:ext uri="{FF2B5EF4-FFF2-40B4-BE49-F238E27FC236}">
              <a16:creationId xmlns:a16="http://schemas.microsoft.com/office/drawing/2014/main" id="{3481D988-3078-45C4-BBEC-E2A23F240B19}"/>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107904</xdr:rowOff>
    </xdr:from>
    <xdr:ext cx="469744" cy="259045"/>
    <xdr:sp macro="" textlink="">
      <xdr:nvSpPr>
        <xdr:cNvPr id="157" name="n_1mainValue【体育館・プール】&#10;一人当たり面積">
          <a:extLst>
            <a:ext uri="{FF2B5EF4-FFF2-40B4-BE49-F238E27FC236}">
              <a16:creationId xmlns:a16="http://schemas.microsoft.com/office/drawing/2014/main" id="{29849E30-3E0D-4C71-A53E-DB29217C6A42}"/>
            </a:ext>
          </a:extLst>
        </xdr:cNvPr>
        <xdr:cNvSpPr txBox="1"/>
      </xdr:nvSpPr>
      <xdr:spPr>
        <a:xfrm>
          <a:off x="9391727" y="936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139908</xdr:rowOff>
    </xdr:from>
    <xdr:ext cx="469744" cy="259045"/>
    <xdr:sp macro="" textlink="">
      <xdr:nvSpPr>
        <xdr:cNvPr id="158" name="n_2mainValue【体育館・プール】&#10;一人当たり面積">
          <a:extLst>
            <a:ext uri="{FF2B5EF4-FFF2-40B4-BE49-F238E27FC236}">
              <a16:creationId xmlns:a16="http://schemas.microsoft.com/office/drawing/2014/main" id="{CBB9DF29-9D56-4B99-B1A7-D3797F077D75}"/>
            </a:ext>
          </a:extLst>
        </xdr:cNvPr>
        <xdr:cNvSpPr txBox="1"/>
      </xdr:nvSpPr>
      <xdr:spPr>
        <a:xfrm>
          <a:off x="8515427" y="939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3891</xdr:rowOff>
    </xdr:from>
    <xdr:ext cx="469744" cy="259045"/>
    <xdr:sp macro="" textlink="">
      <xdr:nvSpPr>
        <xdr:cNvPr id="159" name="n_3mainValue【体育館・プール】&#10;一人当たり面積">
          <a:extLst>
            <a:ext uri="{FF2B5EF4-FFF2-40B4-BE49-F238E27FC236}">
              <a16:creationId xmlns:a16="http://schemas.microsoft.com/office/drawing/2014/main" id="{42EB7C75-575A-415F-A047-67BB5E8CA555}"/>
            </a:ext>
          </a:extLst>
        </xdr:cNvPr>
        <xdr:cNvSpPr txBox="1"/>
      </xdr:nvSpPr>
      <xdr:spPr>
        <a:xfrm>
          <a:off x="7626427" y="943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72471</xdr:rowOff>
    </xdr:from>
    <xdr:ext cx="469744" cy="259045"/>
    <xdr:sp macro="" textlink="">
      <xdr:nvSpPr>
        <xdr:cNvPr id="160" name="n_4mainValue【体育館・プール】&#10;一人当たり面積">
          <a:extLst>
            <a:ext uri="{FF2B5EF4-FFF2-40B4-BE49-F238E27FC236}">
              <a16:creationId xmlns:a16="http://schemas.microsoft.com/office/drawing/2014/main" id="{ED8B8040-2136-4386-B504-680932C4982A}"/>
            </a:ext>
          </a:extLst>
        </xdr:cNvPr>
        <xdr:cNvSpPr txBox="1"/>
      </xdr:nvSpPr>
      <xdr:spPr>
        <a:xfrm>
          <a:off x="6737427" y="950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1014C05A-4442-4289-95EB-14E3FD96AF8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D563795B-B58B-42AB-94DC-77051F837F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BB44F623-D2AF-40C9-88B0-6BA646A2FB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62BEF26C-4601-4754-B3B5-87001E1765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C8A25C2B-7B3F-430F-A3FF-7C015FE78B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8BBE519A-25E0-4DEB-9D96-00065DBA2A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FDF0AAB9-C31E-4A67-904C-63F7E85327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8A8E6072-DE8D-4C8C-8F6D-0782CD6E24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6BE7142-FD88-4AD8-A4B5-3591EC51AA3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A1995999-AD3A-4622-BA9E-7177B87A81C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F909B790-9DC8-4839-B3B2-539CC6EDDDE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55FD40E0-02E3-4469-AF1C-1BC5C419FE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225CA7E3-FEBF-4363-865A-19707CAEA49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9A91D5F6-63FE-45DD-B6C4-5A08A442552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BDC8BE4A-62E0-44D7-8DC0-A9B5D867D0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EA74DDF7-5980-4DFD-AD52-E88C1BD9EB4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36B5EE3C-9570-42BE-954D-9E4C19788F3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A5943C0B-1FB0-470B-A2F8-B5BFD82E1E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D9387FA6-95C8-405E-B17C-789703D0EF8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946DD54D-8A34-402B-B1BC-34AE8A378C6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9D46EC91-D537-4B1F-B237-5E5E1AFD908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FFC9C9D9-EB91-4206-9DE0-82DE1C6018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BB65853E-55FB-407A-9704-B0726543EDF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B1345522-5D7C-4644-B9A1-78953E51EC7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AC0E664C-614A-4BDF-BB1D-92DDC75E12A6}"/>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8AA9ED43-93FD-4C98-B302-FDC1165A7BC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C3E6824D-8631-4C2A-A7D0-A857E639954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A364132A-7C96-4FFA-AD22-9D556403FC87}"/>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608A8FD9-FD67-458F-A0AF-423679CB1DB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6114142D-228D-4CA7-9504-F3804BF4B977}"/>
            </a:ext>
          </a:extLst>
        </xdr:cNvPr>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9DDC186A-5BE9-4C0F-98AE-2B1987EF867A}"/>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CC1B127D-A98D-4292-9C4D-5BB5245DD51E}"/>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7DCED70D-2284-42A4-BD4F-1C0BCDAA2EE1}"/>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E15CCC66-B542-445E-992C-9A26E184228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548D4CE2-B1CA-4E70-8C0C-5AA5423F2C9C}"/>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88B4AB1D-672B-4CCC-BF59-C7ACE3B02C2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AD3831ED-16A4-443D-8B9B-4B901FF09F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D48AD71-61EA-4DE6-8AF1-614C42AD770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D36F2E1-6ECA-48CF-AA1E-7AA2DBF853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D6AFA8D-0160-4B9A-8803-CD2654CFFF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201" name="楕円 200">
          <a:extLst>
            <a:ext uri="{FF2B5EF4-FFF2-40B4-BE49-F238E27FC236}">
              <a16:creationId xmlns:a16="http://schemas.microsoft.com/office/drawing/2014/main" id="{C2AAEBAB-8CF4-445E-BA55-5CD68159E129}"/>
            </a:ext>
          </a:extLst>
        </xdr:cNvPr>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1C66D3E0-559F-47F8-B744-26447F548BD7}"/>
            </a:ext>
          </a:extLst>
        </xdr:cNvPr>
        <xdr:cNvSpPr txBox="1"/>
      </xdr:nvSpPr>
      <xdr:spPr>
        <a:xfrm>
          <a:off x="4673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203" name="楕円 202">
          <a:extLst>
            <a:ext uri="{FF2B5EF4-FFF2-40B4-BE49-F238E27FC236}">
              <a16:creationId xmlns:a16="http://schemas.microsoft.com/office/drawing/2014/main" id="{A93B8F11-9CC7-49FF-A161-310AA0AAF177}"/>
            </a:ext>
          </a:extLst>
        </xdr:cNvPr>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47625</xdr:rowOff>
    </xdr:from>
    <xdr:to>
      <xdr:col>24</xdr:col>
      <xdr:colOff>63500</xdr:colOff>
      <xdr:row>81</xdr:row>
      <xdr:rowOff>93345</xdr:rowOff>
    </xdr:to>
    <xdr:cxnSp macro="">
      <xdr:nvCxnSpPr>
        <xdr:cNvPr id="204" name="直線コネクタ 203">
          <a:extLst>
            <a:ext uri="{FF2B5EF4-FFF2-40B4-BE49-F238E27FC236}">
              <a16:creationId xmlns:a16="http://schemas.microsoft.com/office/drawing/2014/main" id="{286BCAE7-EFE9-4C03-B2E2-99330377AC44}"/>
            </a:ext>
          </a:extLst>
        </xdr:cNvPr>
        <xdr:cNvCxnSpPr/>
      </xdr:nvCxnSpPr>
      <xdr:spPr>
        <a:xfrm>
          <a:off x="3797300" y="139350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205" name="楕円 204">
          <a:extLst>
            <a:ext uri="{FF2B5EF4-FFF2-40B4-BE49-F238E27FC236}">
              <a16:creationId xmlns:a16="http://schemas.microsoft.com/office/drawing/2014/main" id="{EB03CB78-EBF9-4442-A15F-B5F06324DA2E}"/>
            </a:ext>
          </a:extLst>
        </xdr:cNvPr>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47625</xdr:rowOff>
    </xdr:to>
    <xdr:cxnSp macro="">
      <xdr:nvCxnSpPr>
        <xdr:cNvPr id="206" name="直線コネクタ 205">
          <a:extLst>
            <a:ext uri="{FF2B5EF4-FFF2-40B4-BE49-F238E27FC236}">
              <a16:creationId xmlns:a16="http://schemas.microsoft.com/office/drawing/2014/main" id="{124B220A-5BE7-44B7-97DE-CCAFA5A149CF}"/>
            </a:ext>
          </a:extLst>
        </xdr:cNvPr>
        <xdr:cNvCxnSpPr/>
      </xdr:nvCxnSpPr>
      <xdr:spPr>
        <a:xfrm>
          <a:off x="2908300" y="13898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207" name="楕円 206">
          <a:extLst>
            <a:ext uri="{FF2B5EF4-FFF2-40B4-BE49-F238E27FC236}">
              <a16:creationId xmlns:a16="http://schemas.microsoft.com/office/drawing/2014/main" id="{21CFEC9F-D2FA-4C00-86CC-7636064A7A55}"/>
            </a:ext>
          </a:extLst>
        </xdr:cNvPr>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81</xdr:row>
      <xdr:rowOff>11430</xdr:rowOff>
    </xdr:to>
    <xdr:cxnSp macro="">
      <xdr:nvCxnSpPr>
        <xdr:cNvPr id="208" name="直線コネクタ 207">
          <a:extLst>
            <a:ext uri="{FF2B5EF4-FFF2-40B4-BE49-F238E27FC236}">
              <a16:creationId xmlns:a16="http://schemas.microsoft.com/office/drawing/2014/main" id="{8E43DF44-169E-4945-8292-37625C29A634}"/>
            </a:ext>
          </a:extLst>
        </xdr:cNvPr>
        <xdr:cNvCxnSpPr/>
      </xdr:nvCxnSpPr>
      <xdr:spPr>
        <a:xfrm>
          <a:off x="2019300" y="138550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209" name="楕円 208">
          <a:extLst>
            <a:ext uri="{FF2B5EF4-FFF2-40B4-BE49-F238E27FC236}">
              <a16:creationId xmlns:a16="http://schemas.microsoft.com/office/drawing/2014/main" id="{43914DFD-C9C8-4665-B15A-E690B589F2DA}"/>
            </a:ext>
          </a:extLst>
        </xdr:cNvPr>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139064</xdr:rowOff>
    </xdr:to>
    <xdr:cxnSp macro="">
      <xdr:nvCxnSpPr>
        <xdr:cNvPr id="210" name="直線コネクタ 209">
          <a:extLst>
            <a:ext uri="{FF2B5EF4-FFF2-40B4-BE49-F238E27FC236}">
              <a16:creationId xmlns:a16="http://schemas.microsoft.com/office/drawing/2014/main" id="{AA492CAF-625E-4424-86FD-C1EE89991641}"/>
            </a:ext>
          </a:extLst>
        </xdr:cNvPr>
        <xdr:cNvCxnSpPr/>
      </xdr:nvCxnSpPr>
      <xdr:spPr>
        <a:xfrm>
          <a:off x="1130300" y="138112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11" name="n_1aveValue【福祉施設】&#10;有形固定資産減価償却率">
          <a:extLst>
            <a:ext uri="{FF2B5EF4-FFF2-40B4-BE49-F238E27FC236}">
              <a16:creationId xmlns:a16="http://schemas.microsoft.com/office/drawing/2014/main" id="{19928821-844B-4340-B719-633D390AD640}"/>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212" name="n_2aveValue【福祉施設】&#10;有形固定資産減価償却率">
          <a:extLst>
            <a:ext uri="{FF2B5EF4-FFF2-40B4-BE49-F238E27FC236}">
              <a16:creationId xmlns:a16="http://schemas.microsoft.com/office/drawing/2014/main" id="{16D43F81-4D7A-4039-9B85-043CA515EFE3}"/>
            </a:ext>
          </a:extLst>
        </xdr:cNvPr>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213" name="n_3aveValue【福祉施設】&#10;有形固定資産減価償却率">
          <a:extLst>
            <a:ext uri="{FF2B5EF4-FFF2-40B4-BE49-F238E27FC236}">
              <a16:creationId xmlns:a16="http://schemas.microsoft.com/office/drawing/2014/main" id="{35951F4B-0559-4360-BE13-27D7D7675342}"/>
            </a:ext>
          </a:extLst>
        </xdr:cNvPr>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214" name="n_4aveValue【福祉施設】&#10;有形固定資産減価償却率">
          <a:extLst>
            <a:ext uri="{FF2B5EF4-FFF2-40B4-BE49-F238E27FC236}">
              <a16:creationId xmlns:a16="http://schemas.microsoft.com/office/drawing/2014/main" id="{C2069D9A-7E44-408C-B8EB-E580C8053EA9}"/>
            </a:ext>
          </a:extLst>
        </xdr:cNvPr>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215" name="n_1mainValue【福祉施設】&#10;有形固定資産減価償却率">
          <a:extLst>
            <a:ext uri="{FF2B5EF4-FFF2-40B4-BE49-F238E27FC236}">
              <a16:creationId xmlns:a16="http://schemas.microsoft.com/office/drawing/2014/main" id="{F3EC0C8D-1EA6-4D0F-A254-2EF0EC87EBF8}"/>
            </a:ext>
          </a:extLst>
        </xdr:cNvPr>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216" name="n_2mainValue【福祉施設】&#10;有形固定資産減価償却率">
          <a:extLst>
            <a:ext uri="{FF2B5EF4-FFF2-40B4-BE49-F238E27FC236}">
              <a16:creationId xmlns:a16="http://schemas.microsoft.com/office/drawing/2014/main" id="{97CC4A72-91F5-4EF7-BC5D-5D5FB14193A7}"/>
            </a:ext>
          </a:extLst>
        </xdr:cNvPr>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217" name="n_3mainValue【福祉施設】&#10;有形固定資産減価償却率">
          <a:extLst>
            <a:ext uri="{FF2B5EF4-FFF2-40B4-BE49-F238E27FC236}">
              <a16:creationId xmlns:a16="http://schemas.microsoft.com/office/drawing/2014/main" id="{C1176A23-A0D2-4CCF-8B62-13B8D933F5FB}"/>
            </a:ext>
          </a:extLst>
        </xdr:cNvPr>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218" name="n_4mainValue【福祉施設】&#10;有形固定資産減価償却率">
          <a:extLst>
            <a:ext uri="{FF2B5EF4-FFF2-40B4-BE49-F238E27FC236}">
              <a16:creationId xmlns:a16="http://schemas.microsoft.com/office/drawing/2014/main" id="{D1F9D11C-3D33-42E7-99EA-3EBE71FAEFFE}"/>
            </a:ext>
          </a:extLst>
        </xdr:cNvPr>
        <xdr:cNvSpPr txBox="1"/>
      </xdr:nvSpPr>
      <xdr:spPr>
        <a:xfrm>
          <a:off x="927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39968F05-DE6B-40F9-A0A4-6E9780B09A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9F493010-A4E7-49D6-AFDB-201BBE48804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9FF3A0F2-A764-41D1-AE89-8E60E91696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2AACBEFE-E0AD-460D-8068-900DDC9F26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78781CE0-82F7-4870-8111-DC4B72B4AE7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4801A9A3-59CC-4F0E-A7BB-730723B595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E8E91639-19A9-40A0-A927-88302EDBC6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4E7A25CF-CB09-4061-BC9C-23E82219F6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A52C255C-5E51-4FEC-BE44-21DEB9266BE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70AAF505-DCF1-4DB9-AF88-7C7953C396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B637D9B6-2DCF-4A70-8BB3-C61163D5D74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C1369D94-67A6-4B0E-B1CC-EDFA8B17EB3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699A7085-E3A6-4281-81B6-0AF430BB007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D447F140-0CF7-45DA-9A33-C060A1FE9FA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A7E7647D-6FAF-4BFE-99F5-0600E5222DB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0A12178A-8972-46BC-BFD6-BADCFF355C7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DA1A1AF0-89D6-4E51-A9E2-7399D6D7175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F28F4E01-F122-4343-827D-19FD9E936E1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F1ED25A8-B5E4-41E5-932B-88DA02EACB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2CDF220F-B462-4D38-9AA9-25AF1A07F1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CE48AC2F-1C42-47EC-8A33-53CA8331393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C432C87C-98A6-4D79-8010-8405ABE24479}"/>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456EF7D6-FE38-42D4-9CEA-FECD10A5A896}"/>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23B46BEC-6196-4F47-8E80-5D98369AFBA1}"/>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a:extLst>
            <a:ext uri="{FF2B5EF4-FFF2-40B4-BE49-F238E27FC236}">
              <a16:creationId xmlns:a16="http://schemas.microsoft.com/office/drawing/2014/main" id="{CACFF4CE-08E8-40DD-B6F0-BE7EB02B8A77}"/>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a:extLst>
            <a:ext uri="{FF2B5EF4-FFF2-40B4-BE49-F238E27FC236}">
              <a16:creationId xmlns:a16="http://schemas.microsoft.com/office/drawing/2014/main" id="{37658926-5D6F-442F-BDD8-5DD594A98C1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a:extLst>
            <a:ext uri="{FF2B5EF4-FFF2-40B4-BE49-F238E27FC236}">
              <a16:creationId xmlns:a16="http://schemas.microsoft.com/office/drawing/2014/main" id="{EAF6D856-9467-4DC8-8E39-8A8F3544D10C}"/>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a:extLst>
            <a:ext uri="{FF2B5EF4-FFF2-40B4-BE49-F238E27FC236}">
              <a16:creationId xmlns:a16="http://schemas.microsoft.com/office/drawing/2014/main" id="{14654469-41C0-4ABB-931C-C72D7A7B4942}"/>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a:extLst>
            <a:ext uri="{FF2B5EF4-FFF2-40B4-BE49-F238E27FC236}">
              <a16:creationId xmlns:a16="http://schemas.microsoft.com/office/drawing/2014/main" id="{3A2DECFB-0DB1-433E-9ABF-22081CC919E6}"/>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a:extLst>
            <a:ext uri="{FF2B5EF4-FFF2-40B4-BE49-F238E27FC236}">
              <a16:creationId xmlns:a16="http://schemas.microsoft.com/office/drawing/2014/main" id="{B4968C13-7674-4F7F-AB61-5FC08FF324DE}"/>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a:extLst>
            <a:ext uri="{FF2B5EF4-FFF2-40B4-BE49-F238E27FC236}">
              <a16:creationId xmlns:a16="http://schemas.microsoft.com/office/drawing/2014/main" id="{CA899045-617A-4FD4-84CD-4FE79CDD07FD}"/>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a:extLst>
            <a:ext uri="{FF2B5EF4-FFF2-40B4-BE49-F238E27FC236}">
              <a16:creationId xmlns:a16="http://schemas.microsoft.com/office/drawing/2014/main" id="{F93B012A-3B0D-44D0-B84A-584FD1F80678}"/>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D2FA82E8-EFA7-42B4-90A7-03B0490F95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696D490-093C-4024-B7A8-1427B193B9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E4637052-771A-4E8E-8FBF-B04F295331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D1F2F09-BFD3-4D06-AAA1-E34A0D4174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16AC3C2-C030-42BE-9089-501B2EAFB5C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168808</xdr:rowOff>
    </xdr:from>
    <xdr:to>
      <xdr:col>55</xdr:col>
      <xdr:colOff>50800</xdr:colOff>
      <xdr:row>85</xdr:row>
      <xdr:rowOff>98958</xdr:rowOff>
    </xdr:to>
    <xdr:sp macro="" textlink="">
      <xdr:nvSpPr>
        <xdr:cNvPr id="256" name="楕円 255">
          <a:extLst>
            <a:ext uri="{FF2B5EF4-FFF2-40B4-BE49-F238E27FC236}">
              <a16:creationId xmlns:a16="http://schemas.microsoft.com/office/drawing/2014/main" id="{373A4161-FF41-46C7-97DA-A90D0070AEAC}"/>
            </a:ext>
          </a:extLst>
        </xdr:cNvPr>
        <xdr:cNvSpPr/>
      </xdr:nvSpPr>
      <xdr:spPr>
        <a:xfrm>
          <a:off x="10426700" y="145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147235</xdr:rowOff>
    </xdr:from>
    <xdr:ext cx="469744" cy="259045"/>
    <xdr:sp macro="" textlink="">
      <xdr:nvSpPr>
        <xdr:cNvPr id="257" name="【福祉施設】&#10;一人当たり面積該当値テキスト">
          <a:extLst>
            <a:ext uri="{FF2B5EF4-FFF2-40B4-BE49-F238E27FC236}">
              <a16:creationId xmlns:a16="http://schemas.microsoft.com/office/drawing/2014/main" id="{8F0A0200-4A39-4702-B58E-B3AF14A3FFC1}"/>
            </a:ext>
          </a:extLst>
        </xdr:cNvPr>
        <xdr:cNvSpPr txBox="1"/>
      </xdr:nvSpPr>
      <xdr:spPr>
        <a:xfrm>
          <a:off x="10515600" y="1454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258" name="楕円 257">
          <a:extLst>
            <a:ext uri="{FF2B5EF4-FFF2-40B4-BE49-F238E27FC236}">
              <a16:creationId xmlns:a16="http://schemas.microsoft.com/office/drawing/2014/main" id="{34778F2F-98D4-41FA-AF3A-878BA84E997E}"/>
            </a:ext>
          </a:extLst>
        </xdr:cNvPr>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48158</xdr:rowOff>
    </xdr:from>
    <xdr:to>
      <xdr:col>55</xdr:col>
      <xdr:colOff>0</xdr:colOff>
      <xdr:row>85</xdr:row>
      <xdr:rowOff>51815</xdr:rowOff>
    </xdr:to>
    <xdr:cxnSp macro="">
      <xdr:nvCxnSpPr>
        <xdr:cNvPr id="259" name="直線コネクタ 258">
          <a:extLst>
            <a:ext uri="{FF2B5EF4-FFF2-40B4-BE49-F238E27FC236}">
              <a16:creationId xmlns:a16="http://schemas.microsoft.com/office/drawing/2014/main" id="{8CF9E4DE-3C4F-4F64-8918-AF7F5468FBC1}"/>
            </a:ext>
          </a:extLst>
        </xdr:cNvPr>
        <xdr:cNvCxnSpPr/>
      </xdr:nvCxnSpPr>
      <xdr:spPr>
        <a:xfrm flipV="1">
          <a:off x="9639300" y="1462140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4674</xdr:rowOff>
    </xdr:from>
    <xdr:to>
      <xdr:col>46</xdr:col>
      <xdr:colOff>38100</xdr:colOff>
      <xdr:row>85</xdr:row>
      <xdr:rowOff>106274</xdr:rowOff>
    </xdr:to>
    <xdr:sp macro="" textlink="">
      <xdr:nvSpPr>
        <xdr:cNvPr id="260" name="楕円 259">
          <a:extLst>
            <a:ext uri="{FF2B5EF4-FFF2-40B4-BE49-F238E27FC236}">
              <a16:creationId xmlns:a16="http://schemas.microsoft.com/office/drawing/2014/main" id="{05F0B4E7-FE38-4F74-8CA7-54BDDC57AD5B}"/>
            </a:ext>
          </a:extLst>
        </xdr:cNvPr>
        <xdr:cNvSpPr/>
      </xdr:nvSpPr>
      <xdr:spPr>
        <a:xfrm>
          <a:off x="8699500" y="145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55474</xdr:rowOff>
    </xdr:to>
    <xdr:cxnSp macro="">
      <xdr:nvCxnSpPr>
        <xdr:cNvPr id="261" name="直線コネクタ 260">
          <a:extLst>
            <a:ext uri="{FF2B5EF4-FFF2-40B4-BE49-F238E27FC236}">
              <a16:creationId xmlns:a16="http://schemas.microsoft.com/office/drawing/2014/main" id="{73542205-5C60-4432-9FCD-52C104C9FD41}"/>
            </a:ext>
          </a:extLst>
        </xdr:cNvPr>
        <xdr:cNvCxnSpPr/>
      </xdr:nvCxnSpPr>
      <xdr:spPr>
        <a:xfrm flipV="1">
          <a:off x="8750300" y="14625065"/>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9703</xdr:rowOff>
    </xdr:from>
    <xdr:to>
      <xdr:col>41</xdr:col>
      <xdr:colOff>101600</xdr:colOff>
      <xdr:row>85</xdr:row>
      <xdr:rowOff>111303</xdr:rowOff>
    </xdr:to>
    <xdr:sp macro="" textlink="">
      <xdr:nvSpPr>
        <xdr:cNvPr id="262" name="楕円 261">
          <a:extLst>
            <a:ext uri="{FF2B5EF4-FFF2-40B4-BE49-F238E27FC236}">
              <a16:creationId xmlns:a16="http://schemas.microsoft.com/office/drawing/2014/main" id="{C9D7F416-086E-43D8-9FC0-75D0D5C97200}"/>
            </a:ext>
          </a:extLst>
        </xdr:cNvPr>
        <xdr:cNvSpPr/>
      </xdr:nvSpPr>
      <xdr:spPr>
        <a:xfrm>
          <a:off x="7810500" y="145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55474</xdr:rowOff>
    </xdr:from>
    <xdr:to>
      <xdr:col>45</xdr:col>
      <xdr:colOff>177800</xdr:colOff>
      <xdr:row>85</xdr:row>
      <xdr:rowOff>60503</xdr:rowOff>
    </xdr:to>
    <xdr:cxnSp macro="">
      <xdr:nvCxnSpPr>
        <xdr:cNvPr id="263" name="直線コネクタ 262">
          <a:extLst>
            <a:ext uri="{FF2B5EF4-FFF2-40B4-BE49-F238E27FC236}">
              <a16:creationId xmlns:a16="http://schemas.microsoft.com/office/drawing/2014/main" id="{4D9F91B9-F40C-4938-A4DD-830433357BD9}"/>
            </a:ext>
          </a:extLst>
        </xdr:cNvPr>
        <xdr:cNvCxnSpPr/>
      </xdr:nvCxnSpPr>
      <xdr:spPr>
        <a:xfrm flipV="1">
          <a:off x="7861300" y="1462872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62737</xdr:rowOff>
    </xdr:from>
    <xdr:to>
      <xdr:col>36</xdr:col>
      <xdr:colOff>165100</xdr:colOff>
      <xdr:row>85</xdr:row>
      <xdr:rowOff>164337</xdr:rowOff>
    </xdr:to>
    <xdr:sp macro="" textlink="">
      <xdr:nvSpPr>
        <xdr:cNvPr id="264" name="楕円 263">
          <a:extLst>
            <a:ext uri="{FF2B5EF4-FFF2-40B4-BE49-F238E27FC236}">
              <a16:creationId xmlns:a16="http://schemas.microsoft.com/office/drawing/2014/main" id="{A9C0E9A5-62A6-4EB3-B31A-D019169F1CD1}"/>
            </a:ext>
          </a:extLst>
        </xdr:cNvPr>
        <xdr:cNvSpPr/>
      </xdr:nvSpPr>
      <xdr:spPr>
        <a:xfrm>
          <a:off x="6921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60503</xdr:rowOff>
    </xdr:from>
    <xdr:to>
      <xdr:col>41</xdr:col>
      <xdr:colOff>50800</xdr:colOff>
      <xdr:row>85</xdr:row>
      <xdr:rowOff>113537</xdr:rowOff>
    </xdr:to>
    <xdr:cxnSp macro="">
      <xdr:nvCxnSpPr>
        <xdr:cNvPr id="265" name="直線コネクタ 264">
          <a:extLst>
            <a:ext uri="{FF2B5EF4-FFF2-40B4-BE49-F238E27FC236}">
              <a16:creationId xmlns:a16="http://schemas.microsoft.com/office/drawing/2014/main" id="{2B1D04AA-4992-4C14-878E-09B91A407021}"/>
            </a:ext>
          </a:extLst>
        </xdr:cNvPr>
        <xdr:cNvCxnSpPr/>
      </xdr:nvCxnSpPr>
      <xdr:spPr>
        <a:xfrm flipV="1">
          <a:off x="6972300" y="14633753"/>
          <a:ext cx="8890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a:extLst>
            <a:ext uri="{FF2B5EF4-FFF2-40B4-BE49-F238E27FC236}">
              <a16:creationId xmlns:a16="http://schemas.microsoft.com/office/drawing/2014/main" id="{6FA52CB4-EA0F-46A4-A9A2-11DDCFBF834B}"/>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a:extLst>
            <a:ext uri="{FF2B5EF4-FFF2-40B4-BE49-F238E27FC236}">
              <a16:creationId xmlns:a16="http://schemas.microsoft.com/office/drawing/2014/main" id="{39C56ECB-7AEF-4A1F-9108-298DA626D4EC}"/>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a:extLst>
            <a:ext uri="{FF2B5EF4-FFF2-40B4-BE49-F238E27FC236}">
              <a16:creationId xmlns:a16="http://schemas.microsoft.com/office/drawing/2014/main" id="{E0EACB0F-59C7-4EA5-BD1F-32385AF44F59}"/>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a:extLst>
            <a:ext uri="{FF2B5EF4-FFF2-40B4-BE49-F238E27FC236}">
              <a16:creationId xmlns:a16="http://schemas.microsoft.com/office/drawing/2014/main" id="{2C3D30B7-3C75-4766-9255-4157642A275F}"/>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270" name="n_1mainValue【福祉施設】&#10;一人当たり面積">
          <a:extLst>
            <a:ext uri="{FF2B5EF4-FFF2-40B4-BE49-F238E27FC236}">
              <a16:creationId xmlns:a16="http://schemas.microsoft.com/office/drawing/2014/main" id="{C9719CC8-407B-42DF-8F2C-BDA22A30575A}"/>
            </a:ext>
          </a:extLst>
        </xdr:cNvPr>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97401</xdr:rowOff>
    </xdr:from>
    <xdr:ext cx="469744" cy="259045"/>
    <xdr:sp macro="" textlink="">
      <xdr:nvSpPr>
        <xdr:cNvPr id="271" name="n_2mainValue【福祉施設】&#10;一人当たり面積">
          <a:extLst>
            <a:ext uri="{FF2B5EF4-FFF2-40B4-BE49-F238E27FC236}">
              <a16:creationId xmlns:a16="http://schemas.microsoft.com/office/drawing/2014/main" id="{BF5D2ADC-64B3-4B6E-BB48-D00B68F35DD4}"/>
            </a:ext>
          </a:extLst>
        </xdr:cNvPr>
        <xdr:cNvSpPr txBox="1"/>
      </xdr:nvSpPr>
      <xdr:spPr>
        <a:xfrm>
          <a:off x="8515427" y="1467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102430</xdr:rowOff>
    </xdr:from>
    <xdr:ext cx="469744" cy="259045"/>
    <xdr:sp macro="" textlink="">
      <xdr:nvSpPr>
        <xdr:cNvPr id="272" name="n_3mainValue【福祉施設】&#10;一人当たり面積">
          <a:extLst>
            <a:ext uri="{FF2B5EF4-FFF2-40B4-BE49-F238E27FC236}">
              <a16:creationId xmlns:a16="http://schemas.microsoft.com/office/drawing/2014/main" id="{D22F00DB-66ED-442D-B301-3C7D64F6FE9A}"/>
            </a:ext>
          </a:extLst>
        </xdr:cNvPr>
        <xdr:cNvSpPr txBox="1"/>
      </xdr:nvSpPr>
      <xdr:spPr>
        <a:xfrm>
          <a:off x="7626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155464</xdr:rowOff>
    </xdr:from>
    <xdr:ext cx="469744" cy="259045"/>
    <xdr:sp macro="" textlink="">
      <xdr:nvSpPr>
        <xdr:cNvPr id="273" name="n_4mainValue【福祉施設】&#10;一人当たり面積">
          <a:extLst>
            <a:ext uri="{FF2B5EF4-FFF2-40B4-BE49-F238E27FC236}">
              <a16:creationId xmlns:a16="http://schemas.microsoft.com/office/drawing/2014/main" id="{3C7A6B2D-49E6-4C8D-BCC5-538853106154}"/>
            </a:ext>
          </a:extLst>
        </xdr:cNvPr>
        <xdr:cNvSpPr txBox="1"/>
      </xdr:nvSpPr>
      <xdr:spPr>
        <a:xfrm>
          <a:off x="6737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A220AB1A-49D1-4E33-8555-16D4685FBC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223373C6-B0F0-474F-888D-415DB75B93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82C4AD0F-A848-42AD-8BC1-7618C86EDFF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C6A4ED41-25E0-495F-B340-A9A81C6EFA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EAF2CFCB-6EFC-4CB1-8955-931F20E9CF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74015AA1-4B6F-4D93-B42E-87C07819C2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A5CAFB17-ABF8-4310-BF23-7F4BE194CB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9746FAD3-9F48-4FD3-9835-3F86F4A3C60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a:extLst>
            <a:ext uri="{FF2B5EF4-FFF2-40B4-BE49-F238E27FC236}">
              <a16:creationId xmlns:a16="http://schemas.microsoft.com/office/drawing/2014/main" id="{2CBA68C8-8E15-43C6-95AA-46C30143C8A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a:extLst>
            <a:ext uri="{FF2B5EF4-FFF2-40B4-BE49-F238E27FC236}">
              <a16:creationId xmlns:a16="http://schemas.microsoft.com/office/drawing/2014/main" id="{898F2F8D-2A7E-4F3A-A5D0-C04585E6898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4" name="テキスト ボックス 283">
          <a:extLst>
            <a:ext uri="{FF2B5EF4-FFF2-40B4-BE49-F238E27FC236}">
              <a16:creationId xmlns:a16="http://schemas.microsoft.com/office/drawing/2014/main" id="{CCFF2665-F356-415F-B788-C55A917A6C8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5" name="直線コネクタ 284">
          <a:extLst>
            <a:ext uri="{FF2B5EF4-FFF2-40B4-BE49-F238E27FC236}">
              <a16:creationId xmlns:a16="http://schemas.microsoft.com/office/drawing/2014/main" id="{70284413-DA10-4F79-BC44-6D1C20A8182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6" name="テキスト ボックス 285">
          <a:extLst>
            <a:ext uri="{FF2B5EF4-FFF2-40B4-BE49-F238E27FC236}">
              <a16:creationId xmlns:a16="http://schemas.microsoft.com/office/drawing/2014/main" id="{765A9CBE-B38B-4A49-8C1D-34BEA6A4665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7" name="直線コネクタ 286">
          <a:extLst>
            <a:ext uri="{FF2B5EF4-FFF2-40B4-BE49-F238E27FC236}">
              <a16:creationId xmlns:a16="http://schemas.microsoft.com/office/drawing/2014/main" id="{29D80321-1E01-4632-8A21-D05DC128F7B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8" name="テキスト ボックス 287">
          <a:extLst>
            <a:ext uri="{FF2B5EF4-FFF2-40B4-BE49-F238E27FC236}">
              <a16:creationId xmlns:a16="http://schemas.microsoft.com/office/drawing/2014/main" id="{F38DF88A-BA29-42DD-890F-AA5EC3A2302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9" name="直線コネクタ 288">
          <a:extLst>
            <a:ext uri="{FF2B5EF4-FFF2-40B4-BE49-F238E27FC236}">
              <a16:creationId xmlns:a16="http://schemas.microsoft.com/office/drawing/2014/main" id="{B38FC783-99FB-4EFF-A585-ADBEE278419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0" name="テキスト ボックス 289">
          <a:extLst>
            <a:ext uri="{FF2B5EF4-FFF2-40B4-BE49-F238E27FC236}">
              <a16:creationId xmlns:a16="http://schemas.microsoft.com/office/drawing/2014/main" id="{E691D1A4-1B8C-48A2-89C8-8E23B34B650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1" name="直線コネクタ 290">
          <a:extLst>
            <a:ext uri="{FF2B5EF4-FFF2-40B4-BE49-F238E27FC236}">
              <a16:creationId xmlns:a16="http://schemas.microsoft.com/office/drawing/2014/main" id="{EAA85D01-12B0-4256-9F91-7600CA4FB09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2" name="テキスト ボックス 291">
          <a:extLst>
            <a:ext uri="{FF2B5EF4-FFF2-40B4-BE49-F238E27FC236}">
              <a16:creationId xmlns:a16="http://schemas.microsoft.com/office/drawing/2014/main" id="{56E4EC48-6CD0-4D6D-B2DB-1BD5FAB3386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3" name="直線コネクタ 292">
          <a:extLst>
            <a:ext uri="{FF2B5EF4-FFF2-40B4-BE49-F238E27FC236}">
              <a16:creationId xmlns:a16="http://schemas.microsoft.com/office/drawing/2014/main" id="{BF098126-29B0-403A-B585-6D0420C1F19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4" name="テキスト ボックス 293">
          <a:extLst>
            <a:ext uri="{FF2B5EF4-FFF2-40B4-BE49-F238E27FC236}">
              <a16:creationId xmlns:a16="http://schemas.microsoft.com/office/drawing/2014/main" id="{F85992D6-938F-4CC7-BE43-8ACD2373950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a:extLst>
            <a:ext uri="{FF2B5EF4-FFF2-40B4-BE49-F238E27FC236}">
              <a16:creationId xmlns:a16="http://schemas.microsoft.com/office/drawing/2014/main" id="{4F9F41E9-DB0E-4AE6-8735-1472F0C89E4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6" name="テキスト ボックス 295">
          <a:extLst>
            <a:ext uri="{FF2B5EF4-FFF2-40B4-BE49-F238E27FC236}">
              <a16:creationId xmlns:a16="http://schemas.microsoft.com/office/drawing/2014/main" id="{DDE27862-7737-4995-BA4C-3239DCE6086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id="{1DF8A832-CE1C-4C6E-811D-4AFD8679008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98" name="直線コネクタ 297">
          <a:extLst>
            <a:ext uri="{FF2B5EF4-FFF2-40B4-BE49-F238E27FC236}">
              <a16:creationId xmlns:a16="http://schemas.microsoft.com/office/drawing/2014/main" id="{F68080E1-C94B-45DA-8FC3-893EC60F7523}"/>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9" name="【市民会館】&#10;有形固定資産減価償却率最小値テキスト">
          <a:extLst>
            <a:ext uri="{FF2B5EF4-FFF2-40B4-BE49-F238E27FC236}">
              <a16:creationId xmlns:a16="http://schemas.microsoft.com/office/drawing/2014/main" id="{50F9379E-1964-4439-BC95-569E13BAA1F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0" name="直線コネクタ 299">
          <a:extLst>
            <a:ext uri="{FF2B5EF4-FFF2-40B4-BE49-F238E27FC236}">
              <a16:creationId xmlns:a16="http://schemas.microsoft.com/office/drawing/2014/main" id="{F255AFBB-35B0-4D44-A1C6-B85CC191E638}"/>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01" name="【市民会館】&#10;有形固定資産減価償却率最大値テキスト">
          <a:extLst>
            <a:ext uri="{FF2B5EF4-FFF2-40B4-BE49-F238E27FC236}">
              <a16:creationId xmlns:a16="http://schemas.microsoft.com/office/drawing/2014/main" id="{F99AD018-A20C-4947-8FAC-0F2B8B1DB741}"/>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302" name="直線コネクタ 301">
          <a:extLst>
            <a:ext uri="{FF2B5EF4-FFF2-40B4-BE49-F238E27FC236}">
              <a16:creationId xmlns:a16="http://schemas.microsoft.com/office/drawing/2014/main" id="{A232DFDD-4E1C-4DFF-B635-F954DABE10AF}"/>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100982</xdr:rowOff>
    </xdr:from>
    <xdr:ext cx="405111" cy="259045"/>
    <xdr:sp macro="" textlink="">
      <xdr:nvSpPr>
        <xdr:cNvPr id="303" name="【市民会館】&#10;有形固定資産減価償却率平均値テキスト">
          <a:extLst>
            <a:ext uri="{FF2B5EF4-FFF2-40B4-BE49-F238E27FC236}">
              <a16:creationId xmlns:a16="http://schemas.microsoft.com/office/drawing/2014/main" id="{9D284FC2-E166-473A-BE7E-483B600D4852}"/>
            </a:ext>
          </a:extLst>
        </xdr:cNvPr>
        <xdr:cNvSpPr txBox="1"/>
      </xdr:nvSpPr>
      <xdr:spPr>
        <a:xfrm>
          <a:off x="4673600" y="179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04" name="フローチャート: 判断 303">
          <a:extLst>
            <a:ext uri="{FF2B5EF4-FFF2-40B4-BE49-F238E27FC236}">
              <a16:creationId xmlns:a16="http://schemas.microsoft.com/office/drawing/2014/main" id="{B8E30311-DF12-44A4-98CB-C531DC8332B4}"/>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305" name="フローチャート: 判断 304">
          <a:extLst>
            <a:ext uri="{FF2B5EF4-FFF2-40B4-BE49-F238E27FC236}">
              <a16:creationId xmlns:a16="http://schemas.microsoft.com/office/drawing/2014/main" id="{7AC275C5-1110-46A9-8929-E48C32E43B1C}"/>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306" name="フローチャート: 判断 305">
          <a:extLst>
            <a:ext uri="{FF2B5EF4-FFF2-40B4-BE49-F238E27FC236}">
              <a16:creationId xmlns:a16="http://schemas.microsoft.com/office/drawing/2014/main" id="{639FDED4-C6A5-4376-A107-C42AC0CF3114}"/>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307" name="フローチャート: 判断 306">
          <a:extLst>
            <a:ext uri="{FF2B5EF4-FFF2-40B4-BE49-F238E27FC236}">
              <a16:creationId xmlns:a16="http://schemas.microsoft.com/office/drawing/2014/main" id="{6C673BD4-011E-4D70-9AA2-3867E9A0CFED}"/>
            </a:ext>
          </a:extLst>
        </xdr:cNvPr>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308" name="フローチャート: 判断 307">
          <a:extLst>
            <a:ext uri="{FF2B5EF4-FFF2-40B4-BE49-F238E27FC236}">
              <a16:creationId xmlns:a16="http://schemas.microsoft.com/office/drawing/2014/main" id="{563C5CAC-49B6-4FC9-A5A1-AD70C8389883}"/>
            </a:ext>
          </a:extLst>
        </xdr:cNvPr>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2A7F5738-317A-48D8-97BC-95DA0A017B3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FB9B4D6-B5B3-4A7C-9AC8-7A4A04B7940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B87B78A6-BA5C-4BFA-A3D5-99F76DFBE9B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CFD1D9BA-2843-4244-94B7-27DABE497B5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19AE21C0-802C-44FF-A765-4836C674FFB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14" name="楕円 313">
          <a:extLst>
            <a:ext uri="{FF2B5EF4-FFF2-40B4-BE49-F238E27FC236}">
              <a16:creationId xmlns:a16="http://schemas.microsoft.com/office/drawing/2014/main" id="{41539D5F-ED30-4DBD-9416-6BA4F4FF8B32}"/>
            </a:ext>
          </a:extLst>
        </xdr:cNvPr>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315" name="【市民会館】&#10;有形固定資産減価償却率該当値テキスト">
          <a:extLst>
            <a:ext uri="{FF2B5EF4-FFF2-40B4-BE49-F238E27FC236}">
              <a16:creationId xmlns:a16="http://schemas.microsoft.com/office/drawing/2014/main" id="{D3627B46-EF01-4CB0-AD71-C36C7C14EFE7}"/>
            </a:ext>
          </a:extLst>
        </xdr:cNvPr>
        <xdr:cNvSpPr txBox="1"/>
      </xdr:nvSpPr>
      <xdr:spPr>
        <a:xfrm>
          <a:off x="4673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44450</xdr:rowOff>
    </xdr:from>
    <xdr:to>
      <xdr:col>20</xdr:col>
      <xdr:colOff>38100</xdr:colOff>
      <xdr:row>104</xdr:row>
      <xdr:rowOff>146050</xdr:rowOff>
    </xdr:to>
    <xdr:sp macro="" textlink="">
      <xdr:nvSpPr>
        <xdr:cNvPr id="316" name="楕円 315">
          <a:extLst>
            <a:ext uri="{FF2B5EF4-FFF2-40B4-BE49-F238E27FC236}">
              <a16:creationId xmlns:a16="http://schemas.microsoft.com/office/drawing/2014/main" id="{DBB40E7A-AFB3-4C24-A8C1-03B48BA527BC}"/>
            </a:ext>
          </a:extLst>
        </xdr:cNvPr>
        <xdr:cNvSpPr/>
      </xdr:nvSpPr>
      <xdr:spPr>
        <a:xfrm>
          <a:off x="3746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95250</xdr:rowOff>
    </xdr:from>
    <xdr:to>
      <xdr:col>24</xdr:col>
      <xdr:colOff>63500</xdr:colOff>
      <xdr:row>104</xdr:row>
      <xdr:rowOff>133350</xdr:rowOff>
    </xdr:to>
    <xdr:cxnSp macro="">
      <xdr:nvCxnSpPr>
        <xdr:cNvPr id="317" name="直線コネクタ 316">
          <a:extLst>
            <a:ext uri="{FF2B5EF4-FFF2-40B4-BE49-F238E27FC236}">
              <a16:creationId xmlns:a16="http://schemas.microsoft.com/office/drawing/2014/main" id="{1286C66F-D125-40A9-B749-012DA1F27EC7}"/>
            </a:ext>
          </a:extLst>
        </xdr:cNvPr>
        <xdr:cNvCxnSpPr/>
      </xdr:nvCxnSpPr>
      <xdr:spPr>
        <a:xfrm>
          <a:off x="3797300" y="17926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166370</xdr:rowOff>
    </xdr:from>
    <xdr:to>
      <xdr:col>15</xdr:col>
      <xdr:colOff>101600</xdr:colOff>
      <xdr:row>104</xdr:row>
      <xdr:rowOff>96520</xdr:rowOff>
    </xdr:to>
    <xdr:sp macro="" textlink="">
      <xdr:nvSpPr>
        <xdr:cNvPr id="318" name="楕円 317">
          <a:extLst>
            <a:ext uri="{FF2B5EF4-FFF2-40B4-BE49-F238E27FC236}">
              <a16:creationId xmlns:a16="http://schemas.microsoft.com/office/drawing/2014/main" id="{92C264EF-8FB0-43D4-8E5E-0ADA6E2A8F48}"/>
            </a:ext>
          </a:extLst>
        </xdr:cNvPr>
        <xdr:cNvSpPr/>
      </xdr:nvSpPr>
      <xdr:spPr>
        <a:xfrm>
          <a:off x="2857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45720</xdr:rowOff>
    </xdr:from>
    <xdr:to>
      <xdr:col>19</xdr:col>
      <xdr:colOff>177800</xdr:colOff>
      <xdr:row>104</xdr:row>
      <xdr:rowOff>95250</xdr:rowOff>
    </xdr:to>
    <xdr:cxnSp macro="">
      <xdr:nvCxnSpPr>
        <xdr:cNvPr id="319" name="直線コネクタ 318">
          <a:extLst>
            <a:ext uri="{FF2B5EF4-FFF2-40B4-BE49-F238E27FC236}">
              <a16:creationId xmlns:a16="http://schemas.microsoft.com/office/drawing/2014/main" id="{E6876A29-4D2B-4862-998A-5F7584A23B33}"/>
            </a:ext>
          </a:extLst>
        </xdr:cNvPr>
        <xdr:cNvCxnSpPr/>
      </xdr:nvCxnSpPr>
      <xdr:spPr>
        <a:xfrm>
          <a:off x="2908300" y="17876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116839</xdr:rowOff>
    </xdr:from>
    <xdr:to>
      <xdr:col>10</xdr:col>
      <xdr:colOff>165100</xdr:colOff>
      <xdr:row>104</xdr:row>
      <xdr:rowOff>46989</xdr:rowOff>
    </xdr:to>
    <xdr:sp macro="" textlink="">
      <xdr:nvSpPr>
        <xdr:cNvPr id="320" name="楕円 319">
          <a:extLst>
            <a:ext uri="{FF2B5EF4-FFF2-40B4-BE49-F238E27FC236}">
              <a16:creationId xmlns:a16="http://schemas.microsoft.com/office/drawing/2014/main" id="{E0A3A75D-9576-4292-A423-F6CB2C4EAB37}"/>
            </a:ext>
          </a:extLst>
        </xdr:cNvPr>
        <xdr:cNvSpPr/>
      </xdr:nvSpPr>
      <xdr:spPr>
        <a:xfrm>
          <a:off x="196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45720</xdr:rowOff>
    </xdr:to>
    <xdr:cxnSp macro="">
      <xdr:nvCxnSpPr>
        <xdr:cNvPr id="321" name="直線コネクタ 320">
          <a:extLst>
            <a:ext uri="{FF2B5EF4-FFF2-40B4-BE49-F238E27FC236}">
              <a16:creationId xmlns:a16="http://schemas.microsoft.com/office/drawing/2014/main" id="{5C3ED6A6-0A9C-4798-8E92-B1EAC2DA8BE2}"/>
            </a:ext>
          </a:extLst>
        </xdr:cNvPr>
        <xdr:cNvCxnSpPr/>
      </xdr:nvCxnSpPr>
      <xdr:spPr>
        <a:xfrm>
          <a:off x="2019300" y="178269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118745</xdr:rowOff>
    </xdr:from>
    <xdr:to>
      <xdr:col>6</xdr:col>
      <xdr:colOff>38100</xdr:colOff>
      <xdr:row>100</xdr:row>
      <xdr:rowOff>48895</xdr:rowOff>
    </xdr:to>
    <xdr:sp macro="" textlink="">
      <xdr:nvSpPr>
        <xdr:cNvPr id="322" name="楕円 321">
          <a:extLst>
            <a:ext uri="{FF2B5EF4-FFF2-40B4-BE49-F238E27FC236}">
              <a16:creationId xmlns:a16="http://schemas.microsoft.com/office/drawing/2014/main" id="{BDB8BA77-6A25-4231-B64B-7A4577CFE8B4}"/>
            </a:ext>
          </a:extLst>
        </xdr:cNvPr>
        <xdr:cNvSpPr/>
      </xdr:nvSpPr>
      <xdr:spPr>
        <a:xfrm>
          <a:off x="10795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169545</xdr:rowOff>
    </xdr:from>
    <xdr:to>
      <xdr:col>10</xdr:col>
      <xdr:colOff>114300</xdr:colOff>
      <xdr:row>103</xdr:row>
      <xdr:rowOff>167639</xdr:rowOff>
    </xdr:to>
    <xdr:cxnSp macro="">
      <xdr:nvCxnSpPr>
        <xdr:cNvPr id="323" name="直線コネクタ 322">
          <a:extLst>
            <a:ext uri="{FF2B5EF4-FFF2-40B4-BE49-F238E27FC236}">
              <a16:creationId xmlns:a16="http://schemas.microsoft.com/office/drawing/2014/main" id="{5A6E9DF4-03D4-4D1E-ABDE-F50628C40178}"/>
            </a:ext>
          </a:extLst>
        </xdr:cNvPr>
        <xdr:cNvCxnSpPr/>
      </xdr:nvCxnSpPr>
      <xdr:spPr>
        <a:xfrm>
          <a:off x="1130300" y="17143095"/>
          <a:ext cx="889000" cy="68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158132</xdr:rowOff>
    </xdr:from>
    <xdr:ext cx="405111" cy="259045"/>
    <xdr:sp macro="" textlink="">
      <xdr:nvSpPr>
        <xdr:cNvPr id="324" name="n_1aveValue【市民会館】&#10;有形固定資産減価償却率">
          <a:extLst>
            <a:ext uri="{FF2B5EF4-FFF2-40B4-BE49-F238E27FC236}">
              <a16:creationId xmlns:a16="http://schemas.microsoft.com/office/drawing/2014/main" id="{A3B7FEA9-3873-4CB2-90AC-C74E31144D58}"/>
            </a:ext>
          </a:extLst>
        </xdr:cNvPr>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325" name="n_2aveValue【市民会館】&#10;有形固定資産減価償却率">
          <a:extLst>
            <a:ext uri="{FF2B5EF4-FFF2-40B4-BE49-F238E27FC236}">
              <a16:creationId xmlns:a16="http://schemas.microsoft.com/office/drawing/2014/main" id="{1ACA7688-8588-46C5-8338-D26A980B0C28}"/>
            </a:ext>
          </a:extLst>
        </xdr:cNvPr>
        <xdr:cNvSpPr txBox="1"/>
      </xdr:nvSpPr>
      <xdr:spPr>
        <a:xfrm>
          <a:off x="2705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326" name="n_3aveValue【市民会館】&#10;有形固定資産減価償却率">
          <a:extLst>
            <a:ext uri="{FF2B5EF4-FFF2-40B4-BE49-F238E27FC236}">
              <a16:creationId xmlns:a16="http://schemas.microsoft.com/office/drawing/2014/main" id="{8CFF460A-451D-421C-B1F5-6CCB7DE101C7}"/>
            </a:ext>
          </a:extLst>
        </xdr:cNvPr>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327" name="n_4aveValue【市民会館】&#10;有形固定資産減価償却率">
          <a:extLst>
            <a:ext uri="{FF2B5EF4-FFF2-40B4-BE49-F238E27FC236}">
              <a16:creationId xmlns:a16="http://schemas.microsoft.com/office/drawing/2014/main" id="{11FA3652-7398-45D9-B875-E465F536102F}"/>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162577</xdr:rowOff>
    </xdr:from>
    <xdr:ext cx="405111" cy="259045"/>
    <xdr:sp macro="" textlink="">
      <xdr:nvSpPr>
        <xdr:cNvPr id="328" name="n_1mainValue【市民会館】&#10;有形固定資産減価償却率">
          <a:extLst>
            <a:ext uri="{FF2B5EF4-FFF2-40B4-BE49-F238E27FC236}">
              <a16:creationId xmlns:a16="http://schemas.microsoft.com/office/drawing/2014/main" id="{ABE2940E-F02B-4623-9AEC-4009F215057B}"/>
            </a:ext>
          </a:extLst>
        </xdr:cNvPr>
        <xdr:cNvSpPr txBox="1"/>
      </xdr:nvSpPr>
      <xdr:spPr>
        <a:xfrm>
          <a:off x="35820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113047</xdr:rowOff>
    </xdr:from>
    <xdr:ext cx="405111" cy="259045"/>
    <xdr:sp macro="" textlink="">
      <xdr:nvSpPr>
        <xdr:cNvPr id="329" name="n_2mainValue【市民会館】&#10;有形固定資産減価償却率">
          <a:extLst>
            <a:ext uri="{FF2B5EF4-FFF2-40B4-BE49-F238E27FC236}">
              <a16:creationId xmlns:a16="http://schemas.microsoft.com/office/drawing/2014/main" id="{EC4A5759-C13C-4B4C-B736-40BDEE871EA4}"/>
            </a:ext>
          </a:extLst>
        </xdr:cNvPr>
        <xdr:cNvSpPr txBox="1"/>
      </xdr:nvSpPr>
      <xdr:spPr>
        <a:xfrm>
          <a:off x="2705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63516</xdr:rowOff>
    </xdr:from>
    <xdr:ext cx="405111" cy="259045"/>
    <xdr:sp macro="" textlink="">
      <xdr:nvSpPr>
        <xdr:cNvPr id="330" name="n_3mainValue【市民会館】&#10;有形固定資産減価償却率">
          <a:extLst>
            <a:ext uri="{FF2B5EF4-FFF2-40B4-BE49-F238E27FC236}">
              <a16:creationId xmlns:a16="http://schemas.microsoft.com/office/drawing/2014/main" id="{85A70785-C98A-4403-B78F-011C767525E9}"/>
            </a:ext>
          </a:extLst>
        </xdr:cNvPr>
        <xdr:cNvSpPr txBox="1"/>
      </xdr:nvSpPr>
      <xdr:spPr>
        <a:xfrm>
          <a:off x="1816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65422</xdr:rowOff>
    </xdr:from>
    <xdr:ext cx="405111" cy="259045"/>
    <xdr:sp macro="" textlink="">
      <xdr:nvSpPr>
        <xdr:cNvPr id="331" name="n_4mainValue【市民会館】&#10;有形固定資産減価償却率">
          <a:extLst>
            <a:ext uri="{FF2B5EF4-FFF2-40B4-BE49-F238E27FC236}">
              <a16:creationId xmlns:a16="http://schemas.microsoft.com/office/drawing/2014/main" id="{115F0185-1F4F-4CCB-A384-995361BA2F97}"/>
            </a:ext>
          </a:extLst>
        </xdr:cNvPr>
        <xdr:cNvSpPr txBox="1"/>
      </xdr:nvSpPr>
      <xdr:spPr>
        <a:xfrm>
          <a:off x="927744" y="168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C701B3FE-33EB-4352-AA00-F8B58A0EEF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83B0714F-9367-4903-A5E0-915FCF1980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8183B565-3E49-49D2-B30F-181ABA7E4C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C60EB43E-C843-4FC4-8BB5-7C0D1DE8873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0A31DE7C-A51A-4DA5-8120-3109500A42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D7B8F108-A62F-4FCA-98AC-86E2B5930E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042FF77A-56E3-4E5C-BC4B-0D2E2965E6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AA7932A8-B644-4318-AAE2-7B960179C4E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6304B8F6-BB4C-489F-8A63-221FB60D396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2FA3E659-FF4D-45D7-9322-726ED3CC88F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2" name="直線コネクタ 341">
          <a:extLst>
            <a:ext uri="{FF2B5EF4-FFF2-40B4-BE49-F238E27FC236}">
              <a16:creationId xmlns:a16="http://schemas.microsoft.com/office/drawing/2014/main" id="{42E35D62-FFDA-4E3B-BA42-138878361A2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3" name="テキスト ボックス 342">
          <a:extLst>
            <a:ext uri="{FF2B5EF4-FFF2-40B4-BE49-F238E27FC236}">
              <a16:creationId xmlns:a16="http://schemas.microsoft.com/office/drawing/2014/main" id="{63D988CE-61C5-4A2B-852D-95CCBB7D062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4" name="直線コネクタ 343">
          <a:extLst>
            <a:ext uri="{FF2B5EF4-FFF2-40B4-BE49-F238E27FC236}">
              <a16:creationId xmlns:a16="http://schemas.microsoft.com/office/drawing/2014/main" id="{119FACB0-4471-47C4-A139-C92E32AC17F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5" name="テキスト ボックス 344">
          <a:extLst>
            <a:ext uri="{FF2B5EF4-FFF2-40B4-BE49-F238E27FC236}">
              <a16:creationId xmlns:a16="http://schemas.microsoft.com/office/drawing/2014/main" id="{C5812238-3288-459D-9A39-976E2C772AB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6" name="直線コネクタ 345">
          <a:extLst>
            <a:ext uri="{FF2B5EF4-FFF2-40B4-BE49-F238E27FC236}">
              <a16:creationId xmlns:a16="http://schemas.microsoft.com/office/drawing/2014/main" id="{547D4D15-D9F9-49B7-A204-0D76F5F46C0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7" name="テキスト ボックス 346">
          <a:extLst>
            <a:ext uri="{FF2B5EF4-FFF2-40B4-BE49-F238E27FC236}">
              <a16:creationId xmlns:a16="http://schemas.microsoft.com/office/drawing/2014/main" id="{428D89D3-66C4-478C-80D3-972B7C19D76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8" name="直線コネクタ 347">
          <a:extLst>
            <a:ext uri="{FF2B5EF4-FFF2-40B4-BE49-F238E27FC236}">
              <a16:creationId xmlns:a16="http://schemas.microsoft.com/office/drawing/2014/main" id="{2D6517AD-1DB2-4451-901F-372B187FABD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9" name="テキスト ボックス 348">
          <a:extLst>
            <a:ext uri="{FF2B5EF4-FFF2-40B4-BE49-F238E27FC236}">
              <a16:creationId xmlns:a16="http://schemas.microsoft.com/office/drawing/2014/main" id="{230F9FFC-E7B3-4CEC-88C5-31C9303F5C7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0" name="直線コネクタ 349">
          <a:extLst>
            <a:ext uri="{FF2B5EF4-FFF2-40B4-BE49-F238E27FC236}">
              <a16:creationId xmlns:a16="http://schemas.microsoft.com/office/drawing/2014/main" id="{7D98AF24-3E7B-4D65-AEE6-93B856AD22A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1" name="テキスト ボックス 350">
          <a:extLst>
            <a:ext uri="{FF2B5EF4-FFF2-40B4-BE49-F238E27FC236}">
              <a16:creationId xmlns:a16="http://schemas.microsoft.com/office/drawing/2014/main" id="{B271E476-C008-48FC-AC85-457106F153F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id="{F85882B6-1B27-45D2-8260-1AD137C1067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AEE596E7-F3AD-4676-B148-73FE9E0A862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id="{7B4CD99A-7EE1-4AE1-B12E-BD84E50CA04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55" name="直線コネクタ 354">
          <a:extLst>
            <a:ext uri="{FF2B5EF4-FFF2-40B4-BE49-F238E27FC236}">
              <a16:creationId xmlns:a16="http://schemas.microsoft.com/office/drawing/2014/main" id="{88929526-AFAC-4CEE-93D9-B3762D639192}"/>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56" name="【市民会館】&#10;一人当たり面積最小値テキスト">
          <a:extLst>
            <a:ext uri="{FF2B5EF4-FFF2-40B4-BE49-F238E27FC236}">
              <a16:creationId xmlns:a16="http://schemas.microsoft.com/office/drawing/2014/main" id="{102EB427-87A2-4215-9A37-0DF866129305}"/>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57" name="直線コネクタ 356">
          <a:extLst>
            <a:ext uri="{FF2B5EF4-FFF2-40B4-BE49-F238E27FC236}">
              <a16:creationId xmlns:a16="http://schemas.microsoft.com/office/drawing/2014/main" id="{FE4F2B6F-7788-4A36-BD46-8645E1AD8EEF}"/>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58" name="【市民会館】&#10;一人当たり面積最大値テキスト">
          <a:extLst>
            <a:ext uri="{FF2B5EF4-FFF2-40B4-BE49-F238E27FC236}">
              <a16:creationId xmlns:a16="http://schemas.microsoft.com/office/drawing/2014/main" id="{2CBCAFAC-5390-4FFC-852D-AF427F75780B}"/>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59" name="直線コネクタ 358">
          <a:extLst>
            <a:ext uri="{FF2B5EF4-FFF2-40B4-BE49-F238E27FC236}">
              <a16:creationId xmlns:a16="http://schemas.microsoft.com/office/drawing/2014/main" id="{B2CAF27F-EE2B-4342-8E84-35CA3B4681BA}"/>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360" name="【市民会館】&#10;一人当たり面積平均値テキスト">
          <a:extLst>
            <a:ext uri="{FF2B5EF4-FFF2-40B4-BE49-F238E27FC236}">
              <a16:creationId xmlns:a16="http://schemas.microsoft.com/office/drawing/2014/main" id="{D2DB7528-03CF-4257-BD12-75B82043BB9C}"/>
            </a:ext>
          </a:extLst>
        </xdr:cNvPr>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61" name="フローチャート: 判断 360">
          <a:extLst>
            <a:ext uri="{FF2B5EF4-FFF2-40B4-BE49-F238E27FC236}">
              <a16:creationId xmlns:a16="http://schemas.microsoft.com/office/drawing/2014/main" id="{36E51598-617E-4F0A-B7B0-A79C6385C431}"/>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62" name="フローチャート: 判断 361">
          <a:extLst>
            <a:ext uri="{FF2B5EF4-FFF2-40B4-BE49-F238E27FC236}">
              <a16:creationId xmlns:a16="http://schemas.microsoft.com/office/drawing/2014/main" id="{65B068E8-4C72-496C-B95F-D4C937D757EF}"/>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363" name="フローチャート: 判断 362">
          <a:extLst>
            <a:ext uri="{FF2B5EF4-FFF2-40B4-BE49-F238E27FC236}">
              <a16:creationId xmlns:a16="http://schemas.microsoft.com/office/drawing/2014/main" id="{4966F530-096E-416F-843E-AD869D8FF945}"/>
            </a:ext>
          </a:extLst>
        </xdr:cNvPr>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364" name="フローチャート: 判断 363">
          <a:extLst>
            <a:ext uri="{FF2B5EF4-FFF2-40B4-BE49-F238E27FC236}">
              <a16:creationId xmlns:a16="http://schemas.microsoft.com/office/drawing/2014/main" id="{ED26F204-BF2B-40B8-8FF6-2AF026ACE725}"/>
            </a:ext>
          </a:extLst>
        </xdr:cNvPr>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365" name="フローチャート: 判断 364">
          <a:extLst>
            <a:ext uri="{FF2B5EF4-FFF2-40B4-BE49-F238E27FC236}">
              <a16:creationId xmlns:a16="http://schemas.microsoft.com/office/drawing/2014/main" id="{4F52E4B1-2300-4FEB-BB38-CF3C2235C1FD}"/>
            </a:ext>
          </a:extLst>
        </xdr:cNvPr>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5F6C3AED-D2CD-4E8D-9407-5E1E7596287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D10B255-57A7-4A8A-A2EE-5D89269C678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5AD5302D-5B3C-4D4A-B3B9-D96A94D9F98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B075BC3E-FE36-4E80-868B-CC0ED2C3B3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5C699C4-A35E-4D6D-840F-8D12CD7DA23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371" name="楕円 370">
          <a:extLst>
            <a:ext uri="{FF2B5EF4-FFF2-40B4-BE49-F238E27FC236}">
              <a16:creationId xmlns:a16="http://schemas.microsoft.com/office/drawing/2014/main" id="{AC534EC5-9313-4518-8807-5B58E6E89DF6}"/>
            </a:ext>
          </a:extLst>
        </xdr:cNvPr>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372" name="【市民会館】&#10;一人当たり面積該当値テキスト">
          <a:extLst>
            <a:ext uri="{FF2B5EF4-FFF2-40B4-BE49-F238E27FC236}">
              <a16:creationId xmlns:a16="http://schemas.microsoft.com/office/drawing/2014/main" id="{A9016852-5DE0-44EC-927F-5F3025CA462E}"/>
            </a:ext>
          </a:extLst>
        </xdr:cNvPr>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125730</xdr:rowOff>
    </xdr:from>
    <xdr:to>
      <xdr:col>50</xdr:col>
      <xdr:colOff>165100</xdr:colOff>
      <xdr:row>106</xdr:row>
      <xdr:rowOff>55880</xdr:rowOff>
    </xdr:to>
    <xdr:sp macro="" textlink="">
      <xdr:nvSpPr>
        <xdr:cNvPr id="373" name="楕円 372">
          <a:extLst>
            <a:ext uri="{FF2B5EF4-FFF2-40B4-BE49-F238E27FC236}">
              <a16:creationId xmlns:a16="http://schemas.microsoft.com/office/drawing/2014/main" id="{70E8D220-5B08-4B95-9441-3C931652AFA6}"/>
            </a:ext>
          </a:extLst>
        </xdr:cNvPr>
        <xdr:cNvSpPr/>
      </xdr:nvSpPr>
      <xdr:spPr>
        <a:xfrm>
          <a:off x="95885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5080</xdr:rowOff>
    </xdr:to>
    <xdr:cxnSp macro="">
      <xdr:nvCxnSpPr>
        <xdr:cNvPr id="374" name="直線コネクタ 373">
          <a:extLst>
            <a:ext uri="{FF2B5EF4-FFF2-40B4-BE49-F238E27FC236}">
              <a16:creationId xmlns:a16="http://schemas.microsoft.com/office/drawing/2014/main" id="{8B9BCADF-C0DF-4AC9-93FA-DB1166CC6EDA}"/>
            </a:ext>
          </a:extLst>
        </xdr:cNvPr>
        <xdr:cNvCxnSpPr/>
      </xdr:nvCxnSpPr>
      <xdr:spPr>
        <a:xfrm flipV="1">
          <a:off x="9639300" y="181660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137161</xdr:rowOff>
    </xdr:from>
    <xdr:to>
      <xdr:col>46</xdr:col>
      <xdr:colOff>38100</xdr:colOff>
      <xdr:row>106</xdr:row>
      <xdr:rowOff>67311</xdr:rowOff>
    </xdr:to>
    <xdr:sp macro="" textlink="">
      <xdr:nvSpPr>
        <xdr:cNvPr id="375" name="楕円 374">
          <a:extLst>
            <a:ext uri="{FF2B5EF4-FFF2-40B4-BE49-F238E27FC236}">
              <a16:creationId xmlns:a16="http://schemas.microsoft.com/office/drawing/2014/main" id="{EE3C1E94-8751-4AD6-B519-EB3B23C4495F}"/>
            </a:ext>
          </a:extLst>
        </xdr:cNvPr>
        <xdr:cNvSpPr/>
      </xdr:nvSpPr>
      <xdr:spPr>
        <a:xfrm>
          <a:off x="8699500" y="181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5080</xdr:rowOff>
    </xdr:from>
    <xdr:to>
      <xdr:col>50</xdr:col>
      <xdr:colOff>114300</xdr:colOff>
      <xdr:row>106</xdr:row>
      <xdr:rowOff>16511</xdr:rowOff>
    </xdr:to>
    <xdr:cxnSp macro="">
      <xdr:nvCxnSpPr>
        <xdr:cNvPr id="376" name="直線コネクタ 375">
          <a:extLst>
            <a:ext uri="{FF2B5EF4-FFF2-40B4-BE49-F238E27FC236}">
              <a16:creationId xmlns:a16="http://schemas.microsoft.com/office/drawing/2014/main" id="{10189B52-E53F-41C3-A32C-61EC30D80F89}"/>
            </a:ext>
          </a:extLst>
        </xdr:cNvPr>
        <xdr:cNvCxnSpPr/>
      </xdr:nvCxnSpPr>
      <xdr:spPr>
        <a:xfrm flipV="1">
          <a:off x="8750300" y="18178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377" name="楕円 376">
          <a:extLst>
            <a:ext uri="{FF2B5EF4-FFF2-40B4-BE49-F238E27FC236}">
              <a16:creationId xmlns:a16="http://schemas.microsoft.com/office/drawing/2014/main" id="{A5D6C735-70E9-427F-AD0C-6976900F7757}"/>
            </a:ext>
          </a:extLst>
        </xdr:cNvPr>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16511</xdr:rowOff>
    </xdr:from>
    <xdr:to>
      <xdr:col>45</xdr:col>
      <xdr:colOff>177800</xdr:colOff>
      <xdr:row>106</xdr:row>
      <xdr:rowOff>30480</xdr:rowOff>
    </xdr:to>
    <xdr:cxnSp macro="">
      <xdr:nvCxnSpPr>
        <xdr:cNvPr id="378" name="直線コネクタ 377">
          <a:extLst>
            <a:ext uri="{FF2B5EF4-FFF2-40B4-BE49-F238E27FC236}">
              <a16:creationId xmlns:a16="http://schemas.microsoft.com/office/drawing/2014/main" id="{CE3EB0C0-D608-450D-BACB-49175FCDC75E}"/>
            </a:ext>
          </a:extLst>
        </xdr:cNvPr>
        <xdr:cNvCxnSpPr/>
      </xdr:nvCxnSpPr>
      <xdr:spPr>
        <a:xfrm flipV="1">
          <a:off x="7861300" y="1819021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9" name="楕円 378">
          <a:extLst>
            <a:ext uri="{FF2B5EF4-FFF2-40B4-BE49-F238E27FC236}">
              <a16:creationId xmlns:a16="http://schemas.microsoft.com/office/drawing/2014/main" id="{C023C1D0-CD71-494B-A6B3-F369A9D62E63}"/>
            </a:ext>
          </a:extLst>
        </xdr:cNvPr>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76200</xdr:rowOff>
    </xdr:to>
    <xdr:cxnSp macro="">
      <xdr:nvCxnSpPr>
        <xdr:cNvPr id="380" name="直線コネクタ 379">
          <a:extLst>
            <a:ext uri="{FF2B5EF4-FFF2-40B4-BE49-F238E27FC236}">
              <a16:creationId xmlns:a16="http://schemas.microsoft.com/office/drawing/2014/main" id="{16D8FDC4-E662-4872-BE0C-C8A80B29D2E1}"/>
            </a:ext>
          </a:extLst>
        </xdr:cNvPr>
        <xdr:cNvCxnSpPr/>
      </xdr:nvCxnSpPr>
      <xdr:spPr>
        <a:xfrm flipV="1">
          <a:off x="6972300" y="18204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381" name="n_1aveValue【市民会館】&#10;一人当たり面積">
          <a:extLst>
            <a:ext uri="{FF2B5EF4-FFF2-40B4-BE49-F238E27FC236}">
              <a16:creationId xmlns:a16="http://schemas.microsoft.com/office/drawing/2014/main" id="{EBA0955F-2764-4A2F-BE1B-908F5144838D}"/>
            </a:ext>
          </a:extLst>
        </xdr:cNvPr>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382" name="n_2aveValue【市民会館】&#10;一人当たり面積">
          <a:extLst>
            <a:ext uri="{FF2B5EF4-FFF2-40B4-BE49-F238E27FC236}">
              <a16:creationId xmlns:a16="http://schemas.microsoft.com/office/drawing/2014/main" id="{04A095BD-76B1-403F-B85B-E900C277AD4E}"/>
            </a:ext>
          </a:extLst>
        </xdr:cNvPr>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74947</xdr:rowOff>
    </xdr:from>
    <xdr:ext cx="469744" cy="259045"/>
    <xdr:sp macro="" textlink="">
      <xdr:nvSpPr>
        <xdr:cNvPr id="383" name="n_3aveValue【市民会館】&#10;一人当たり面積">
          <a:extLst>
            <a:ext uri="{FF2B5EF4-FFF2-40B4-BE49-F238E27FC236}">
              <a16:creationId xmlns:a16="http://schemas.microsoft.com/office/drawing/2014/main" id="{58117479-6962-4BD7-A760-B66A7F263714}"/>
            </a:ext>
          </a:extLst>
        </xdr:cNvPr>
        <xdr:cNvSpPr txBox="1"/>
      </xdr:nvSpPr>
      <xdr:spPr>
        <a:xfrm>
          <a:off x="7626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384" name="n_4aveValue【市民会館】&#10;一人当たり面積">
          <a:extLst>
            <a:ext uri="{FF2B5EF4-FFF2-40B4-BE49-F238E27FC236}">
              <a16:creationId xmlns:a16="http://schemas.microsoft.com/office/drawing/2014/main" id="{D48AADC4-9445-40FE-860A-A8B61D216644}"/>
            </a:ext>
          </a:extLst>
        </xdr:cNvPr>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47007</xdr:rowOff>
    </xdr:from>
    <xdr:ext cx="469744" cy="259045"/>
    <xdr:sp macro="" textlink="">
      <xdr:nvSpPr>
        <xdr:cNvPr id="385" name="n_1mainValue【市民会館】&#10;一人当たり面積">
          <a:extLst>
            <a:ext uri="{FF2B5EF4-FFF2-40B4-BE49-F238E27FC236}">
              <a16:creationId xmlns:a16="http://schemas.microsoft.com/office/drawing/2014/main" id="{A946DE62-EAFA-4B21-95A7-2D179F43B66D}"/>
            </a:ext>
          </a:extLst>
        </xdr:cNvPr>
        <xdr:cNvSpPr txBox="1"/>
      </xdr:nvSpPr>
      <xdr:spPr>
        <a:xfrm>
          <a:off x="9391727" y="182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58438</xdr:rowOff>
    </xdr:from>
    <xdr:ext cx="469744" cy="259045"/>
    <xdr:sp macro="" textlink="">
      <xdr:nvSpPr>
        <xdr:cNvPr id="386" name="n_2mainValue【市民会館】&#10;一人当たり面積">
          <a:extLst>
            <a:ext uri="{FF2B5EF4-FFF2-40B4-BE49-F238E27FC236}">
              <a16:creationId xmlns:a16="http://schemas.microsoft.com/office/drawing/2014/main" id="{F6B67370-F199-4292-BC9A-EDEE5D4F5E2A}"/>
            </a:ext>
          </a:extLst>
        </xdr:cNvPr>
        <xdr:cNvSpPr txBox="1"/>
      </xdr:nvSpPr>
      <xdr:spPr>
        <a:xfrm>
          <a:off x="8515427" y="1823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387" name="n_3mainValue【市民会館】&#10;一人当たり面積">
          <a:extLst>
            <a:ext uri="{FF2B5EF4-FFF2-40B4-BE49-F238E27FC236}">
              <a16:creationId xmlns:a16="http://schemas.microsoft.com/office/drawing/2014/main" id="{34821E40-D37B-4C6F-8448-A04EEB32A0C2}"/>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388" name="n_4mainValue【市民会館】&#10;一人当たり面積">
          <a:extLst>
            <a:ext uri="{FF2B5EF4-FFF2-40B4-BE49-F238E27FC236}">
              <a16:creationId xmlns:a16="http://schemas.microsoft.com/office/drawing/2014/main" id="{FF7FD292-8EA3-41B6-AAEE-CFE746099A0E}"/>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542E1B7F-21C9-4D2C-95FF-6E6344F29B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F5929672-6D50-4E43-9334-FEA280EFED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6DD18702-2355-44DE-83CC-C1B125BCC66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C2E219BB-D911-47F9-BCEC-2A947F4C64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2EF47EFA-DF0C-43F7-B43C-2EA3E97AB3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E3405106-6775-46EF-AB47-110D086BCC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9CFDAE10-9AAF-4708-8A7C-EEA9714EA61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8926E877-A6DC-46BD-B19C-8E86460738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B55F8FA2-2855-4673-999B-9CF566493B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3D4FBBBE-589A-4463-A376-65244CE3F4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4407DEF3-611D-4A81-9459-A60A479A53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9014AB53-5C82-498B-87C2-C2588E0540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586785CC-C4DD-4E49-9840-5AEC6AE2F7F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6C6EF206-2D5A-4AD8-8826-D5C394E0F67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FFD988CB-2D38-40D8-B509-D1E17804CFA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E4EDA553-A4E1-4464-A5DA-C30A3AE5EB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3AE94B68-7B8D-40C6-A64C-CCAE651AF0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CA98B9D0-8D50-40A4-98B9-64F2CA82B1C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358BDA98-B096-4212-93FC-9987C386C27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38231A20-27D0-4B01-8CAF-9A98B0A6855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B1E4714F-11C7-4872-8770-32F1A14E6E8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69B15992-AA6F-4A2D-A61E-6FEB6B0E529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58867DCC-9246-4BF4-99AB-35BA72C94E4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9FD4436F-E3DE-4E1F-93E5-542DA91823B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32FA7424-D636-4602-878B-2A108ECF1A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14" name="直線コネクタ 413">
          <a:extLst>
            <a:ext uri="{FF2B5EF4-FFF2-40B4-BE49-F238E27FC236}">
              <a16:creationId xmlns:a16="http://schemas.microsoft.com/office/drawing/2014/main" id="{DD76A9EB-E0E2-41C3-83A2-FBBA258AFF73}"/>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id="{87EDFF40-5912-41EB-B554-302F083C0BB6}"/>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6" name="直線コネクタ 415">
          <a:extLst>
            <a:ext uri="{FF2B5EF4-FFF2-40B4-BE49-F238E27FC236}">
              <a16:creationId xmlns:a16="http://schemas.microsoft.com/office/drawing/2014/main" id="{26E3C36E-1786-4937-B0A8-16366AEC23D6}"/>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A5857F2F-E7E7-4BB7-9317-52F8853E16AF}"/>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18" name="直線コネクタ 417">
          <a:extLst>
            <a:ext uri="{FF2B5EF4-FFF2-40B4-BE49-F238E27FC236}">
              <a16:creationId xmlns:a16="http://schemas.microsoft.com/office/drawing/2014/main" id="{73672895-1D0D-4BB4-8200-216EC3FD2DD1}"/>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B499BB5E-04E9-47A9-B8AE-562D4A40DA7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20" name="フローチャート: 判断 419">
          <a:extLst>
            <a:ext uri="{FF2B5EF4-FFF2-40B4-BE49-F238E27FC236}">
              <a16:creationId xmlns:a16="http://schemas.microsoft.com/office/drawing/2014/main" id="{0E909969-C9AD-46F7-A69E-EB957AE6BCB8}"/>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21" name="フローチャート: 判断 420">
          <a:extLst>
            <a:ext uri="{FF2B5EF4-FFF2-40B4-BE49-F238E27FC236}">
              <a16:creationId xmlns:a16="http://schemas.microsoft.com/office/drawing/2014/main" id="{A3397EC6-3D4F-438D-84E4-3ABA878FC026}"/>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2" name="フローチャート: 判断 421">
          <a:extLst>
            <a:ext uri="{FF2B5EF4-FFF2-40B4-BE49-F238E27FC236}">
              <a16:creationId xmlns:a16="http://schemas.microsoft.com/office/drawing/2014/main" id="{EB4FF30D-FD95-4D27-BBCD-791845DE93CD}"/>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3" name="フローチャート: 判断 422">
          <a:extLst>
            <a:ext uri="{FF2B5EF4-FFF2-40B4-BE49-F238E27FC236}">
              <a16:creationId xmlns:a16="http://schemas.microsoft.com/office/drawing/2014/main" id="{CF6DB384-6ECE-4FCF-804C-1B5EF6D45946}"/>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4" name="フローチャート: 判断 423">
          <a:extLst>
            <a:ext uri="{FF2B5EF4-FFF2-40B4-BE49-F238E27FC236}">
              <a16:creationId xmlns:a16="http://schemas.microsoft.com/office/drawing/2014/main" id="{BC7DA4ED-D43E-45B8-B3F4-C2BF73E680C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3F4765DD-41BB-4B27-887D-CE76427F6B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0C184CB-035A-4D7C-9C71-E79C7957991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A9B5157-5678-4313-B690-DBE0DB85D4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BB4263F-6BCA-441B-A20C-FCB6B10485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A2B1CB1-A1E6-438B-BAC5-B798533E38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430" name="楕円 429">
          <a:extLst>
            <a:ext uri="{FF2B5EF4-FFF2-40B4-BE49-F238E27FC236}">
              <a16:creationId xmlns:a16="http://schemas.microsoft.com/office/drawing/2014/main" id="{B969B90C-9E9C-4399-8DAD-68F6CD280609}"/>
            </a:ext>
          </a:extLst>
        </xdr:cNvPr>
        <xdr:cNvSpPr/>
      </xdr:nvSpPr>
      <xdr:spPr>
        <a:xfrm>
          <a:off x="16268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64605</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5D8E73C6-B361-428B-B5A6-766231E316BB}"/>
            </a:ext>
          </a:extLst>
        </xdr:cNvPr>
        <xdr:cNvSpPr txBox="1"/>
      </xdr:nvSpPr>
      <xdr:spPr>
        <a:xfrm>
          <a:off x="16357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167458</xdr:rowOff>
    </xdr:from>
    <xdr:to>
      <xdr:col>81</xdr:col>
      <xdr:colOff>101600</xdr:colOff>
      <xdr:row>37</xdr:row>
      <xdr:rowOff>97608</xdr:rowOff>
    </xdr:to>
    <xdr:sp macro="" textlink="">
      <xdr:nvSpPr>
        <xdr:cNvPr id="432" name="楕円 431">
          <a:extLst>
            <a:ext uri="{FF2B5EF4-FFF2-40B4-BE49-F238E27FC236}">
              <a16:creationId xmlns:a16="http://schemas.microsoft.com/office/drawing/2014/main" id="{2387DB11-4156-424E-A576-35CCFE932F1A}"/>
            </a:ext>
          </a:extLst>
        </xdr:cNvPr>
        <xdr:cNvSpPr/>
      </xdr:nvSpPr>
      <xdr:spPr>
        <a:xfrm>
          <a:off x="15430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46808</xdr:rowOff>
    </xdr:from>
    <xdr:to>
      <xdr:col>85</xdr:col>
      <xdr:colOff>127000</xdr:colOff>
      <xdr:row>37</xdr:row>
      <xdr:rowOff>92528</xdr:rowOff>
    </xdr:to>
    <xdr:cxnSp macro="">
      <xdr:nvCxnSpPr>
        <xdr:cNvPr id="433" name="直線コネクタ 432">
          <a:extLst>
            <a:ext uri="{FF2B5EF4-FFF2-40B4-BE49-F238E27FC236}">
              <a16:creationId xmlns:a16="http://schemas.microsoft.com/office/drawing/2014/main" id="{C4DC2636-A7C8-4983-ADBF-68FD32DD129E}"/>
            </a:ext>
          </a:extLst>
        </xdr:cNvPr>
        <xdr:cNvCxnSpPr/>
      </xdr:nvCxnSpPr>
      <xdr:spPr>
        <a:xfrm>
          <a:off x="15481300" y="63904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34" name="楕円 433">
          <a:extLst>
            <a:ext uri="{FF2B5EF4-FFF2-40B4-BE49-F238E27FC236}">
              <a16:creationId xmlns:a16="http://schemas.microsoft.com/office/drawing/2014/main" id="{36542B34-D49D-4D82-9C6D-04C582448E76}"/>
            </a:ext>
          </a:extLst>
        </xdr:cNvPr>
        <xdr:cNvSpPr/>
      </xdr:nvSpPr>
      <xdr:spPr>
        <a:xfrm>
          <a:off x="14541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23949</xdr:rowOff>
    </xdr:from>
    <xdr:to>
      <xdr:col>81</xdr:col>
      <xdr:colOff>50800</xdr:colOff>
      <xdr:row>37</xdr:row>
      <xdr:rowOff>46808</xdr:rowOff>
    </xdr:to>
    <xdr:cxnSp macro="">
      <xdr:nvCxnSpPr>
        <xdr:cNvPr id="435" name="直線コネクタ 434">
          <a:extLst>
            <a:ext uri="{FF2B5EF4-FFF2-40B4-BE49-F238E27FC236}">
              <a16:creationId xmlns:a16="http://schemas.microsoft.com/office/drawing/2014/main" id="{3D877704-0DB8-4705-8924-E254F89D5471}"/>
            </a:ext>
          </a:extLst>
        </xdr:cNvPr>
        <xdr:cNvCxnSpPr/>
      </xdr:nvCxnSpPr>
      <xdr:spPr>
        <a:xfrm>
          <a:off x="14592300" y="636759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436" name="楕円 435">
          <a:extLst>
            <a:ext uri="{FF2B5EF4-FFF2-40B4-BE49-F238E27FC236}">
              <a16:creationId xmlns:a16="http://schemas.microsoft.com/office/drawing/2014/main" id="{D4E01B54-7DE7-4283-A583-7EA7A125B283}"/>
            </a:ext>
          </a:extLst>
        </xdr:cNvPr>
        <xdr:cNvSpPr/>
      </xdr:nvSpPr>
      <xdr:spPr>
        <a:xfrm>
          <a:off x="13652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23949</xdr:rowOff>
    </xdr:to>
    <xdr:cxnSp macro="">
      <xdr:nvCxnSpPr>
        <xdr:cNvPr id="437" name="直線コネクタ 436">
          <a:extLst>
            <a:ext uri="{FF2B5EF4-FFF2-40B4-BE49-F238E27FC236}">
              <a16:creationId xmlns:a16="http://schemas.microsoft.com/office/drawing/2014/main" id="{77388071-DF58-4A06-9BA1-66FCEB0DAD5B}"/>
            </a:ext>
          </a:extLst>
        </xdr:cNvPr>
        <xdr:cNvCxnSpPr/>
      </xdr:nvCxnSpPr>
      <xdr:spPr>
        <a:xfrm>
          <a:off x="13703300" y="632187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54792</xdr:rowOff>
    </xdr:from>
    <xdr:to>
      <xdr:col>67</xdr:col>
      <xdr:colOff>101600</xdr:colOff>
      <xdr:row>36</xdr:row>
      <xdr:rowOff>156392</xdr:rowOff>
    </xdr:to>
    <xdr:sp macro="" textlink="">
      <xdr:nvSpPr>
        <xdr:cNvPr id="438" name="楕円 437">
          <a:extLst>
            <a:ext uri="{FF2B5EF4-FFF2-40B4-BE49-F238E27FC236}">
              <a16:creationId xmlns:a16="http://schemas.microsoft.com/office/drawing/2014/main" id="{9C5D99D4-355C-4D1D-A805-9690837255BB}"/>
            </a:ext>
          </a:extLst>
        </xdr:cNvPr>
        <xdr:cNvSpPr/>
      </xdr:nvSpPr>
      <xdr:spPr>
        <a:xfrm>
          <a:off x="12763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105592</xdr:rowOff>
    </xdr:from>
    <xdr:to>
      <xdr:col>71</xdr:col>
      <xdr:colOff>177800</xdr:colOff>
      <xdr:row>36</xdr:row>
      <xdr:rowOff>149678</xdr:rowOff>
    </xdr:to>
    <xdr:cxnSp macro="">
      <xdr:nvCxnSpPr>
        <xdr:cNvPr id="439" name="直線コネクタ 438">
          <a:extLst>
            <a:ext uri="{FF2B5EF4-FFF2-40B4-BE49-F238E27FC236}">
              <a16:creationId xmlns:a16="http://schemas.microsoft.com/office/drawing/2014/main" id="{C45B4B8D-6D17-4FD7-B851-64913FBE65A2}"/>
            </a:ext>
          </a:extLst>
        </xdr:cNvPr>
        <xdr:cNvCxnSpPr/>
      </xdr:nvCxnSpPr>
      <xdr:spPr>
        <a:xfrm>
          <a:off x="12814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ABBDE202-A95D-42AF-8458-BD91D874780A}"/>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38EE8F8C-E559-4267-A60A-6FB3C867BB1C}"/>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192EAE25-B7B8-41E8-B841-0C580FFD89ED}"/>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770F6BA8-7A1D-4E23-BFA9-AE50041C44EF}"/>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114135</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EC4BDD6E-E367-4775-BBDF-F295022640B8}"/>
            </a:ext>
          </a:extLst>
        </xdr:cNvPr>
        <xdr:cNvSpPr txBox="1"/>
      </xdr:nvSpPr>
      <xdr:spPr>
        <a:xfrm>
          <a:off x="15266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AF9D4447-82BD-4122-AE41-CB5CEF9D6122}"/>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AE643640-122E-47E1-AEDC-5EF330EF1A3B}"/>
            </a:ext>
          </a:extLst>
        </xdr:cNvPr>
        <xdr:cNvSpPr txBox="1"/>
      </xdr:nvSpPr>
      <xdr:spPr>
        <a:xfrm>
          <a:off x="13500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1469</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084B0DF5-4ADD-46C7-9ACB-94A21282B440}"/>
            </a:ext>
          </a:extLst>
        </xdr:cNvPr>
        <xdr:cNvSpPr txBox="1"/>
      </xdr:nvSpPr>
      <xdr:spPr>
        <a:xfrm>
          <a:off x="12611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48743262-6A3A-4C49-8B38-CC8014F91B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CD88358A-27DF-4DDB-B0D0-CFEC0C72226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752B05D9-D830-4E46-B278-D08F974BAF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59847CEF-833E-4D8F-A1F1-1A1B6AF991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5572015C-81E7-48E0-9E1F-9350BE58C66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A133A35A-C3D4-43EF-B09A-4C694E518C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753E9A92-1EB9-423C-9A2F-C20E6F4F41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3FC13447-4651-4A6F-979F-0B4E19F39D2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CE280FDF-7934-407B-B35D-02301FF178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5357F9BF-E6F6-4840-9BAE-BCC8B7DDB8D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5ED4DFF3-2639-4F5F-A0B4-9F235C89382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a:extLst>
            <a:ext uri="{FF2B5EF4-FFF2-40B4-BE49-F238E27FC236}">
              <a16:creationId xmlns:a16="http://schemas.microsoft.com/office/drawing/2014/main" id="{6CA80BCF-4B0B-4AC8-A972-80CD7DE2B0F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C839B06C-0238-4741-97F2-91262FCF733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a:extLst>
            <a:ext uri="{FF2B5EF4-FFF2-40B4-BE49-F238E27FC236}">
              <a16:creationId xmlns:a16="http://schemas.microsoft.com/office/drawing/2014/main" id="{ADA6A2BD-EBE3-46A7-8058-5408226172C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D6381712-A564-4162-98E6-09D3B082DA6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a:extLst>
            <a:ext uri="{FF2B5EF4-FFF2-40B4-BE49-F238E27FC236}">
              <a16:creationId xmlns:a16="http://schemas.microsoft.com/office/drawing/2014/main" id="{C0052435-C9B6-41D8-8B7D-52411AF5D72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12ADB1CF-AD3A-4F3E-B454-8A938D17A1B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a:extLst>
            <a:ext uri="{FF2B5EF4-FFF2-40B4-BE49-F238E27FC236}">
              <a16:creationId xmlns:a16="http://schemas.microsoft.com/office/drawing/2014/main" id="{9F0B94F6-8944-4AC5-A0B6-7F07B5E8C98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857BA89D-8BA7-4B18-8BBB-B93E47A3D92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a:extLst>
            <a:ext uri="{FF2B5EF4-FFF2-40B4-BE49-F238E27FC236}">
              <a16:creationId xmlns:a16="http://schemas.microsoft.com/office/drawing/2014/main" id="{E4E91890-A859-4E01-9299-AC8D77B1B14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35DEA3C9-9B92-4EA5-92F6-219475CC55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9" name="テキスト ボックス 468">
          <a:extLst>
            <a:ext uri="{FF2B5EF4-FFF2-40B4-BE49-F238E27FC236}">
              <a16:creationId xmlns:a16="http://schemas.microsoft.com/office/drawing/2014/main" id="{2A6ED80D-E3B2-4F72-B313-1F31F345D75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B689D024-3D64-4B60-8DA1-13C687F7793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71" name="直線コネクタ 470">
          <a:extLst>
            <a:ext uri="{FF2B5EF4-FFF2-40B4-BE49-F238E27FC236}">
              <a16:creationId xmlns:a16="http://schemas.microsoft.com/office/drawing/2014/main" id="{F26B0F29-D960-460A-9443-757C531F58CA}"/>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72" name="【一般廃棄物処理施設】&#10;一人当たり有形固定資産（償却資産）額最小値テキスト">
          <a:extLst>
            <a:ext uri="{FF2B5EF4-FFF2-40B4-BE49-F238E27FC236}">
              <a16:creationId xmlns:a16="http://schemas.microsoft.com/office/drawing/2014/main" id="{026F0423-EB7D-4543-BF87-8A3EED6A2BAE}"/>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73" name="直線コネクタ 472">
          <a:extLst>
            <a:ext uri="{FF2B5EF4-FFF2-40B4-BE49-F238E27FC236}">
              <a16:creationId xmlns:a16="http://schemas.microsoft.com/office/drawing/2014/main" id="{B21BE2F9-B8A7-4366-A0D5-53F9EF0FA6B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CFD5EBC8-BA55-40F6-8260-AB1C423F919E}"/>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75" name="直線コネクタ 474">
          <a:extLst>
            <a:ext uri="{FF2B5EF4-FFF2-40B4-BE49-F238E27FC236}">
              <a16:creationId xmlns:a16="http://schemas.microsoft.com/office/drawing/2014/main" id="{4FEC4892-23B9-48C8-8641-3FB7C1D572D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9FC43A73-3EE0-4AEA-93B6-19012EA131AE}"/>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77" name="フローチャート: 判断 476">
          <a:extLst>
            <a:ext uri="{FF2B5EF4-FFF2-40B4-BE49-F238E27FC236}">
              <a16:creationId xmlns:a16="http://schemas.microsoft.com/office/drawing/2014/main" id="{EA8547D9-887B-4016-A9CA-791FC57F022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78" name="フローチャート: 判断 477">
          <a:extLst>
            <a:ext uri="{FF2B5EF4-FFF2-40B4-BE49-F238E27FC236}">
              <a16:creationId xmlns:a16="http://schemas.microsoft.com/office/drawing/2014/main" id="{01ADD045-9877-41FD-AD7B-D7CEC2A82A97}"/>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79" name="フローチャート: 判断 478">
          <a:extLst>
            <a:ext uri="{FF2B5EF4-FFF2-40B4-BE49-F238E27FC236}">
              <a16:creationId xmlns:a16="http://schemas.microsoft.com/office/drawing/2014/main" id="{C473221F-73B8-48BC-B25A-1FA02289965F}"/>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80" name="フローチャート: 判断 479">
          <a:extLst>
            <a:ext uri="{FF2B5EF4-FFF2-40B4-BE49-F238E27FC236}">
              <a16:creationId xmlns:a16="http://schemas.microsoft.com/office/drawing/2014/main" id="{B115983B-1B6D-4869-A2DE-D0DF1435AB8A}"/>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81" name="フローチャート: 判断 480">
          <a:extLst>
            <a:ext uri="{FF2B5EF4-FFF2-40B4-BE49-F238E27FC236}">
              <a16:creationId xmlns:a16="http://schemas.microsoft.com/office/drawing/2014/main" id="{8598CE6F-4A42-4ED8-97BB-C29CB6336879}"/>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F020C33-5F8C-4B4C-A6E6-3CBB1C4AF40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F8A5828-B609-448C-94A4-5226E3EC74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9F55E99-2D95-4C94-8AD7-CFF2D224EA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DC7347F-A13C-4F6C-85A5-0349E2CF0BD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273BA75-0E86-44BA-897D-79FDC26CAC2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147118</xdr:rowOff>
    </xdr:from>
    <xdr:to>
      <xdr:col>116</xdr:col>
      <xdr:colOff>114300</xdr:colOff>
      <xdr:row>41</xdr:row>
      <xdr:rowOff>77268</xdr:rowOff>
    </xdr:to>
    <xdr:sp macro="" textlink="">
      <xdr:nvSpPr>
        <xdr:cNvPr id="487" name="楕円 486">
          <a:extLst>
            <a:ext uri="{FF2B5EF4-FFF2-40B4-BE49-F238E27FC236}">
              <a16:creationId xmlns:a16="http://schemas.microsoft.com/office/drawing/2014/main" id="{8AAE4531-E472-48DD-9DCA-681F7DFE8FFD}"/>
            </a:ext>
          </a:extLst>
        </xdr:cNvPr>
        <xdr:cNvSpPr/>
      </xdr:nvSpPr>
      <xdr:spPr>
        <a:xfrm>
          <a:off x="22110700" y="70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125545</xdr:rowOff>
    </xdr:from>
    <xdr:ext cx="534377" cy="259045"/>
    <xdr:sp macro="" textlink="">
      <xdr:nvSpPr>
        <xdr:cNvPr id="488" name="【一般廃棄物処理施設】&#10;一人当たり有形固定資産（償却資産）額該当値テキスト">
          <a:extLst>
            <a:ext uri="{FF2B5EF4-FFF2-40B4-BE49-F238E27FC236}">
              <a16:creationId xmlns:a16="http://schemas.microsoft.com/office/drawing/2014/main" id="{DFF304B6-70E0-4B15-89F2-336E9D2EE95F}"/>
            </a:ext>
          </a:extLst>
        </xdr:cNvPr>
        <xdr:cNvSpPr txBox="1"/>
      </xdr:nvSpPr>
      <xdr:spPr>
        <a:xfrm>
          <a:off x="22199600" y="69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151478</xdr:rowOff>
    </xdr:from>
    <xdr:to>
      <xdr:col>112</xdr:col>
      <xdr:colOff>38100</xdr:colOff>
      <xdr:row>41</xdr:row>
      <xdr:rowOff>81628</xdr:rowOff>
    </xdr:to>
    <xdr:sp macro="" textlink="">
      <xdr:nvSpPr>
        <xdr:cNvPr id="489" name="楕円 488">
          <a:extLst>
            <a:ext uri="{FF2B5EF4-FFF2-40B4-BE49-F238E27FC236}">
              <a16:creationId xmlns:a16="http://schemas.microsoft.com/office/drawing/2014/main" id="{9BDF7D06-A92A-4F1B-9D51-E2D9D7DCF286}"/>
            </a:ext>
          </a:extLst>
        </xdr:cNvPr>
        <xdr:cNvSpPr/>
      </xdr:nvSpPr>
      <xdr:spPr>
        <a:xfrm>
          <a:off x="21272500" y="70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26468</xdr:rowOff>
    </xdr:from>
    <xdr:to>
      <xdr:col>116</xdr:col>
      <xdr:colOff>63500</xdr:colOff>
      <xdr:row>41</xdr:row>
      <xdr:rowOff>30828</xdr:rowOff>
    </xdr:to>
    <xdr:cxnSp macro="">
      <xdr:nvCxnSpPr>
        <xdr:cNvPr id="490" name="直線コネクタ 489">
          <a:extLst>
            <a:ext uri="{FF2B5EF4-FFF2-40B4-BE49-F238E27FC236}">
              <a16:creationId xmlns:a16="http://schemas.microsoft.com/office/drawing/2014/main" id="{723F3C8D-8C51-473A-801B-6151424ED065}"/>
            </a:ext>
          </a:extLst>
        </xdr:cNvPr>
        <xdr:cNvCxnSpPr/>
      </xdr:nvCxnSpPr>
      <xdr:spPr>
        <a:xfrm flipV="1">
          <a:off x="21323300" y="7055918"/>
          <a:ext cx="8382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151578</xdr:rowOff>
    </xdr:from>
    <xdr:to>
      <xdr:col>107</xdr:col>
      <xdr:colOff>101600</xdr:colOff>
      <xdr:row>41</xdr:row>
      <xdr:rowOff>81728</xdr:rowOff>
    </xdr:to>
    <xdr:sp macro="" textlink="">
      <xdr:nvSpPr>
        <xdr:cNvPr id="491" name="楕円 490">
          <a:extLst>
            <a:ext uri="{FF2B5EF4-FFF2-40B4-BE49-F238E27FC236}">
              <a16:creationId xmlns:a16="http://schemas.microsoft.com/office/drawing/2014/main" id="{721AFAD3-A06F-49D3-85C7-1EEEDF2C7329}"/>
            </a:ext>
          </a:extLst>
        </xdr:cNvPr>
        <xdr:cNvSpPr/>
      </xdr:nvSpPr>
      <xdr:spPr>
        <a:xfrm>
          <a:off x="20383500" y="70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30828</xdr:rowOff>
    </xdr:from>
    <xdr:to>
      <xdr:col>111</xdr:col>
      <xdr:colOff>177800</xdr:colOff>
      <xdr:row>41</xdr:row>
      <xdr:rowOff>30928</xdr:rowOff>
    </xdr:to>
    <xdr:cxnSp macro="">
      <xdr:nvCxnSpPr>
        <xdr:cNvPr id="492" name="直線コネクタ 491">
          <a:extLst>
            <a:ext uri="{FF2B5EF4-FFF2-40B4-BE49-F238E27FC236}">
              <a16:creationId xmlns:a16="http://schemas.microsoft.com/office/drawing/2014/main" id="{3BDA9ED9-F839-4AAB-B984-64C887FD63E1}"/>
            </a:ext>
          </a:extLst>
        </xdr:cNvPr>
        <xdr:cNvCxnSpPr/>
      </xdr:nvCxnSpPr>
      <xdr:spPr>
        <a:xfrm flipV="1">
          <a:off x="20434300" y="7060278"/>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156975</xdr:rowOff>
    </xdr:from>
    <xdr:to>
      <xdr:col>102</xdr:col>
      <xdr:colOff>165100</xdr:colOff>
      <xdr:row>41</xdr:row>
      <xdr:rowOff>87125</xdr:rowOff>
    </xdr:to>
    <xdr:sp macro="" textlink="">
      <xdr:nvSpPr>
        <xdr:cNvPr id="493" name="楕円 492">
          <a:extLst>
            <a:ext uri="{FF2B5EF4-FFF2-40B4-BE49-F238E27FC236}">
              <a16:creationId xmlns:a16="http://schemas.microsoft.com/office/drawing/2014/main" id="{239AA6B8-64CD-4EE2-A35F-366BF4C08A29}"/>
            </a:ext>
          </a:extLst>
        </xdr:cNvPr>
        <xdr:cNvSpPr/>
      </xdr:nvSpPr>
      <xdr:spPr>
        <a:xfrm>
          <a:off x="19494500" y="70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30928</xdr:rowOff>
    </xdr:from>
    <xdr:to>
      <xdr:col>107</xdr:col>
      <xdr:colOff>50800</xdr:colOff>
      <xdr:row>41</xdr:row>
      <xdr:rowOff>36325</xdr:rowOff>
    </xdr:to>
    <xdr:cxnSp macro="">
      <xdr:nvCxnSpPr>
        <xdr:cNvPr id="494" name="直線コネクタ 493">
          <a:extLst>
            <a:ext uri="{FF2B5EF4-FFF2-40B4-BE49-F238E27FC236}">
              <a16:creationId xmlns:a16="http://schemas.microsoft.com/office/drawing/2014/main" id="{E5A38448-E933-42C1-8957-20B3C2978CF5}"/>
            </a:ext>
          </a:extLst>
        </xdr:cNvPr>
        <xdr:cNvCxnSpPr/>
      </xdr:nvCxnSpPr>
      <xdr:spPr>
        <a:xfrm flipV="1">
          <a:off x="19545300" y="7060378"/>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161375</xdr:rowOff>
    </xdr:from>
    <xdr:to>
      <xdr:col>98</xdr:col>
      <xdr:colOff>38100</xdr:colOff>
      <xdr:row>41</xdr:row>
      <xdr:rowOff>91525</xdr:rowOff>
    </xdr:to>
    <xdr:sp macro="" textlink="">
      <xdr:nvSpPr>
        <xdr:cNvPr id="495" name="楕円 494">
          <a:extLst>
            <a:ext uri="{FF2B5EF4-FFF2-40B4-BE49-F238E27FC236}">
              <a16:creationId xmlns:a16="http://schemas.microsoft.com/office/drawing/2014/main" id="{FB444A0E-33C5-4FF8-AADB-E8499F0057C8}"/>
            </a:ext>
          </a:extLst>
        </xdr:cNvPr>
        <xdr:cNvSpPr/>
      </xdr:nvSpPr>
      <xdr:spPr>
        <a:xfrm>
          <a:off x="18605500" y="7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36325</xdr:rowOff>
    </xdr:from>
    <xdr:to>
      <xdr:col>102</xdr:col>
      <xdr:colOff>114300</xdr:colOff>
      <xdr:row>41</xdr:row>
      <xdr:rowOff>40725</xdr:rowOff>
    </xdr:to>
    <xdr:cxnSp macro="">
      <xdr:nvCxnSpPr>
        <xdr:cNvPr id="496" name="直線コネクタ 495">
          <a:extLst>
            <a:ext uri="{FF2B5EF4-FFF2-40B4-BE49-F238E27FC236}">
              <a16:creationId xmlns:a16="http://schemas.microsoft.com/office/drawing/2014/main" id="{7C647296-3C1D-4363-9B3C-E3A0BD4B3379}"/>
            </a:ext>
          </a:extLst>
        </xdr:cNvPr>
        <xdr:cNvCxnSpPr/>
      </xdr:nvCxnSpPr>
      <xdr:spPr>
        <a:xfrm flipV="1">
          <a:off x="18656300" y="7065775"/>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DA339D63-3B1D-4BA8-A7E2-6298EBFB2E05}"/>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7AC63641-902F-4A2F-ACE1-CA9C9277B93A}"/>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3C0E2464-3524-4030-A103-EA8267A8B068}"/>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B3D3DCC1-E151-4AE9-BC6F-E8DF7E2FBA46}"/>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72755</xdr:rowOff>
    </xdr:from>
    <xdr:ext cx="534377" cy="259045"/>
    <xdr:sp macro="" textlink="">
      <xdr:nvSpPr>
        <xdr:cNvPr id="501" name="n_1mainValue【一般廃棄物処理施設】&#10;一人当たり有形固定資産（償却資産）額">
          <a:extLst>
            <a:ext uri="{FF2B5EF4-FFF2-40B4-BE49-F238E27FC236}">
              <a16:creationId xmlns:a16="http://schemas.microsoft.com/office/drawing/2014/main" id="{153B16E0-255F-42E4-8361-6100DA44D9F1}"/>
            </a:ext>
          </a:extLst>
        </xdr:cNvPr>
        <xdr:cNvSpPr txBox="1"/>
      </xdr:nvSpPr>
      <xdr:spPr>
        <a:xfrm>
          <a:off x="21043411" y="71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72855</xdr:rowOff>
    </xdr:from>
    <xdr:ext cx="534377" cy="259045"/>
    <xdr:sp macro="" textlink="">
      <xdr:nvSpPr>
        <xdr:cNvPr id="502" name="n_2mainValue【一般廃棄物処理施設】&#10;一人当たり有形固定資産（償却資産）額">
          <a:extLst>
            <a:ext uri="{FF2B5EF4-FFF2-40B4-BE49-F238E27FC236}">
              <a16:creationId xmlns:a16="http://schemas.microsoft.com/office/drawing/2014/main" id="{B8520683-DC35-48F6-9805-2E10596C4B75}"/>
            </a:ext>
          </a:extLst>
        </xdr:cNvPr>
        <xdr:cNvSpPr txBox="1"/>
      </xdr:nvSpPr>
      <xdr:spPr>
        <a:xfrm>
          <a:off x="20167111" y="710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78252</xdr:rowOff>
    </xdr:from>
    <xdr:ext cx="534377" cy="259045"/>
    <xdr:sp macro="" textlink="">
      <xdr:nvSpPr>
        <xdr:cNvPr id="503" name="n_3mainValue【一般廃棄物処理施設】&#10;一人当たり有形固定資産（償却資産）額">
          <a:extLst>
            <a:ext uri="{FF2B5EF4-FFF2-40B4-BE49-F238E27FC236}">
              <a16:creationId xmlns:a16="http://schemas.microsoft.com/office/drawing/2014/main" id="{B27171EE-F49B-44C2-9440-2C4C43499DAF}"/>
            </a:ext>
          </a:extLst>
        </xdr:cNvPr>
        <xdr:cNvSpPr txBox="1"/>
      </xdr:nvSpPr>
      <xdr:spPr>
        <a:xfrm>
          <a:off x="19278111" y="71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82652</xdr:rowOff>
    </xdr:from>
    <xdr:ext cx="534377" cy="259045"/>
    <xdr:sp macro="" textlink="">
      <xdr:nvSpPr>
        <xdr:cNvPr id="504" name="n_4mainValue【一般廃棄物処理施設】&#10;一人当たり有形固定資産（償却資産）額">
          <a:extLst>
            <a:ext uri="{FF2B5EF4-FFF2-40B4-BE49-F238E27FC236}">
              <a16:creationId xmlns:a16="http://schemas.microsoft.com/office/drawing/2014/main" id="{1E873D14-D1FA-4FA4-8102-9E0207EA89FE}"/>
            </a:ext>
          </a:extLst>
        </xdr:cNvPr>
        <xdr:cNvSpPr txBox="1"/>
      </xdr:nvSpPr>
      <xdr:spPr>
        <a:xfrm>
          <a:off x="18389111" y="71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9553107F-DA43-430A-9C16-314F6FF2F2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6021FA5C-1415-46A9-ADAE-F62AC7B226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9E4AA437-B314-4591-9F43-4BE76A51F9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CF157C40-5D88-43B1-875F-F4F295D993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C8E58297-3469-4662-B8A8-23B00CB4B4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F6D2A8A0-FD71-4C7D-95B9-B7617ACC1A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644F87B8-8488-4F54-B05A-8B1D0183A0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28773287-99F1-44AC-A36A-74544AE10C8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D71FD60C-4A6A-444C-A9A3-F0D03849FD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2E08B91C-BE98-4964-A7D3-E58E656BF6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E7C921C3-B687-4B34-BA4A-2B2718C5FF4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A0A87994-9335-4925-855C-0BA3008FBBE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443DE738-4519-452B-85BC-90FD217B674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C048F7A5-FAEF-4BFD-9DE2-458EA97E879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33F63799-096A-45E0-AEB1-FBA77115865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646B8B7D-8111-45F1-863A-FE8D0D4DE1C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FDCAF7C6-37BF-41BE-ACF3-DDC140A5923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EFA44F29-AD5E-4199-8020-F490BBE711B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59A2AB08-E3D6-4963-9214-201D3D98FAC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20290F0A-6DAC-4ACA-8ACD-675E43AC755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B06A038A-1679-43C0-BBBE-1137B825992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47DD4054-5936-4F1E-9CD8-0ADC88B5F46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9E2D1196-5CB6-426A-9000-064D8B55F09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51D13D53-24E1-410B-B1D8-153DDB7254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529" name="直線コネクタ 528">
          <a:extLst>
            <a:ext uri="{FF2B5EF4-FFF2-40B4-BE49-F238E27FC236}">
              <a16:creationId xmlns:a16="http://schemas.microsoft.com/office/drawing/2014/main" id="{8794D206-615A-4546-BEAC-D89CD356BB1C}"/>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F6246F48-A5A7-48FC-9DE4-3FEB0210680A}"/>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1" name="直線コネクタ 530">
          <a:extLst>
            <a:ext uri="{FF2B5EF4-FFF2-40B4-BE49-F238E27FC236}">
              <a16:creationId xmlns:a16="http://schemas.microsoft.com/office/drawing/2014/main" id="{FECA1939-BC72-41CE-B897-D351D81559F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B3149519-6985-45D6-84AA-E91D17744CDD}"/>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33" name="直線コネクタ 532">
          <a:extLst>
            <a:ext uri="{FF2B5EF4-FFF2-40B4-BE49-F238E27FC236}">
              <a16:creationId xmlns:a16="http://schemas.microsoft.com/office/drawing/2014/main" id="{07C72B4A-242C-4927-9F59-A533FFF57D0A}"/>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68B0DF78-2245-4D86-B3F6-29C4032F8F95}"/>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35" name="フローチャート: 判断 534">
          <a:extLst>
            <a:ext uri="{FF2B5EF4-FFF2-40B4-BE49-F238E27FC236}">
              <a16:creationId xmlns:a16="http://schemas.microsoft.com/office/drawing/2014/main" id="{20404DAE-33C6-4375-87C0-53064802391C}"/>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36" name="フローチャート: 判断 535">
          <a:extLst>
            <a:ext uri="{FF2B5EF4-FFF2-40B4-BE49-F238E27FC236}">
              <a16:creationId xmlns:a16="http://schemas.microsoft.com/office/drawing/2014/main" id="{A2A9F284-1B7F-49D6-82F3-26128AA5ED54}"/>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37" name="フローチャート: 判断 536">
          <a:extLst>
            <a:ext uri="{FF2B5EF4-FFF2-40B4-BE49-F238E27FC236}">
              <a16:creationId xmlns:a16="http://schemas.microsoft.com/office/drawing/2014/main" id="{DB1EFAE9-79F1-444D-88D0-ABA9D337AD4E}"/>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38" name="フローチャート: 判断 537">
          <a:extLst>
            <a:ext uri="{FF2B5EF4-FFF2-40B4-BE49-F238E27FC236}">
              <a16:creationId xmlns:a16="http://schemas.microsoft.com/office/drawing/2014/main" id="{82B4ADA5-777E-4E0B-B227-D94546325A6A}"/>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39" name="フローチャート: 判断 538">
          <a:extLst>
            <a:ext uri="{FF2B5EF4-FFF2-40B4-BE49-F238E27FC236}">
              <a16:creationId xmlns:a16="http://schemas.microsoft.com/office/drawing/2014/main" id="{E906EC3B-CE7D-48B0-87AC-80C335D931A7}"/>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12D802F-05A1-4F7E-B262-4BAE2A3F5A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8CCF3BC-5B5E-4989-801C-EF78DB087A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7266A484-EA6E-4750-BCE7-4EEDBA644C5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19CA2B2-6B32-4129-AD09-6337AC00FB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048847A-F694-47AB-8ABA-4BD79633BF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545" name="楕円 544">
          <a:extLst>
            <a:ext uri="{FF2B5EF4-FFF2-40B4-BE49-F238E27FC236}">
              <a16:creationId xmlns:a16="http://schemas.microsoft.com/office/drawing/2014/main" id="{E20BD61F-93BB-4AC8-B6C5-FAE119F37CFB}"/>
            </a:ext>
          </a:extLst>
        </xdr:cNvPr>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142892</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8820E434-E73F-4424-818A-23FE50CB3970}"/>
            </a:ext>
          </a:extLst>
        </xdr:cNvPr>
        <xdr:cNvSpPr txBox="1"/>
      </xdr:nvSpPr>
      <xdr:spPr>
        <a:xfrm>
          <a:off x="16357600"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47" name="楕円 546">
          <a:extLst>
            <a:ext uri="{FF2B5EF4-FFF2-40B4-BE49-F238E27FC236}">
              <a16:creationId xmlns:a16="http://schemas.microsoft.com/office/drawing/2014/main" id="{FBA2BB77-0060-44FD-9287-6DBE5E18EEA2}"/>
            </a:ext>
          </a:extLst>
        </xdr:cNvPr>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43815</xdr:rowOff>
    </xdr:to>
    <xdr:cxnSp macro="">
      <xdr:nvCxnSpPr>
        <xdr:cNvPr id="548" name="直線コネクタ 547">
          <a:extLst>
            <a:ext uri="{FF2B5EF4-FFF2-40B4-BE49-F238E27FC236}">
              <a16:creationId xmlns:a16="http://schemas.microsoft.com/office/drawing/2014/main" id="{CC68CADC-BC79-45AE-AA32-C6674A28EE8C}"/>
            </a:ext>
          </a:extLst>
        </xdr:cNvPr>
        <xdr:cNvCxnSpPr/>
      </xdr:nvCxnSpPr>
      <xdr:spPr>
        <a:xfrm>
          <a:off x="15481300" y="101384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122555</xdr:rowOff>
    </xdr:from>
    <xdr:to>
      <xdr:col>76</xdr:col>
      <xdr:colOff>165100</xdr:colOff>
      <xdr:row>59</xdr:row>
      <xdr:rowOff>52705</xdr:rowOff>
    </xdr:to>
    <xdr:sp macro="" textlink="">
      <xdr:nvSpPr>
        <xdr:cNvPr id="549" name="楕円 548">
          <a:extLst>
            <a:ext uri="{FF2B5EF4-FFF2-40B4-BE49-F238E27FC236}">
              <a16:creationId xmlns:a16="http://schemas.microsoft.com/office/drawing/2014/main" id="{6BDA9A8B-6F78-4B9B-9981-47560DA77DCB}"/>
            </a:ext>
          </a:extLst>
        </xdr:cNvPr>
        <xdr:cNvSpPr/>
      </xdr:nvSpPr>
      <xdr:spPr>
        <a:xfrm>
          <a:off x="1454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xdr:rowOff>
    </xdr:from>
    <xdr:to>
      <xdr:col>81</xdr:col>
      <xdr:colOff>50800</xdr:colOff>
      <xdr:row>59</xdr:row>
      <xdr:rowOff>22860</xdr:rowOff>
    </xdr:to>
    <xdr:cxnSp macro="">
      <xdr:nvCxnSpPr>
        <xdr:cNvPr id="550" name="直線コネクタ 549">
          <a:extLst>
            <a:ext uri="{FF2B5EF4-FFF2-40B4-BE49-F238E27FC236}">
              <a16:creationId xmlns:a16="http://schemas.microsoft.com/office/drawing/2014/main" id="{4FA7A8AA-0752-4503-9AB5-E344202014DA}"/>
            </a:ext>
          </a:extLst>
        </xdr:cNvPr>
        <xdr:cNvCxnSpPr/>
      </xdr:nvCxnSpPr>
      <xdr:spPr>
        <a:xfrm>
          <a:off x="14592300" y="101174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551" name="楕円 550">
          <a:extLst>
            <a:ext uri="{FF2B5EF4-FFF2-40B4-BE49-F238E27FC236}">
              <a16:creationId xmlns:a16="http://schemas.microsoft.com/office/drawing/2014/main" id="{EE08E8F4-7B4B-42C2-B4C1-C026046A0421}"/>
            </a:ext>
          </a:extLst>
        </xdr:cNvPr>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59</xdr:row>
      <xdr:rowOff>1905</xdr:rowOff>
    </xdr:to>
    <xdr:cxnSp macro="">
      <xdr:nvCxnSpPr>
        <xdr:cNvPr id="552" name="直線コネクタ 551">
          <a:extLst>
            <a:ext uri="{FF2B5EF4-FFF2-40B4-BE49-F238E27FC236}">
              <a16:creationId xmlns:a16="http://schemas.microsoft.com/office/drawing/2014/main" id="{75E8C3D2-0269-46B4-A086-D1D7E102177A}"/>
            </a:ext>
          </a:extLst>
        </xdr:cNvPr>
        <xdr:cNvCxnSpPr/>
      </xdr:nvCxnSpPr>
      <xdr:spPr>
        <a:xfrm>
          <a:off x="13703300" y="10079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46355</xdr:rowOff>
    </xdr:from>
    <xdr:to>
      <xdr:col>67</xdr:col>
      <xdr:colOff>101600</xdr:colOff>
      <xdr:row>58</xdr:row>
      <xdr:rowOff>147955</xdr:rowOff>
    </xdr:to>
    <xdr:sp macro="" textlink="">
      <xdr:nvSpPr>
        <xdr:cNvPr id="553" name="楕円 552">
          <a:extLst>
            <a:ext uri="{FF2B5EF4-FFF2-40B4-BE49-F238E27FC236}">
              <a16:creationId xmlns:a16="http://schemas.microsoft.com/office/drawing/2014/main" id="{9CFF1441-A615-4012-9BF7-9AD1E6B31F7E}"/>
            </a:ext>
          </a:extLst>
        </xdr:cNvPr>
        <xdr:cNvSpPr/>
      </xdr:nvSpPr>
      <xdr:spPr>
        <a:xfrm>
          <a:off x="12763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97155</xdr:rowOff>
    </xdr:from>
    <xdr:to>
      <xdr:col>71</xdr:col>
      <xdr:colOff>177800</xdr:colOff>
      <xdr:row>58</xdr:row>
      <xdr:rowOff>135255</xdr:rowOff>
    </xdr:to>
    <xdr:cxnSp macro="">
      <xdr:nvCxnSpPr>
        <xdr:cNvPr id="554" name="直線コネクタ 553">
          <a:extLst>
            <a:ext uri="{FF2B5EF4-FFF2-40B4-BE49-F238E27FC236}">
              <a16:creationId xmlns:a16="http://schemas.microsoft.com/office/drawing/2014/main" id="{A082644C-216D-49FC-B932-A56CD46B6BCE}"/>
            </a:ext>
          </a:extLst>
        </xdr:cNvPr>
        <xdr:cNvCxnSpPr/>
      </xdr:nvCxnSpPr>
      <xdr:spPr>
        <a:xfrm>
          <a:off x="12814300" y="1004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54A00A52-7095-4BF5-9361-D913FB40E43F}"/>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99A3FC09-10E1-476C-89F7-6ECD69C18A5E}"/>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F63DE41C-5F9C-4B77-80F4-B621040A6952}"/>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A382373B-8030-4771-946B-6F1453B8573D}"/>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64787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8ED275BE-174D-492D-8D65-7476B686A0A2}"/>
            </a:ext>
          </a:extLst>
        </xdr:cNvPr>
        <xdr:cNvSpPr txBox="1"/>
      </xdr:nvSpPr>
      <xdr:spPr>
        <a:xfrm>
          <a:off x="152660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43832</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91ABC46C-CA04-41DA-8321-EF9FB8BD22BA}"/>
            </a:ext>
          </a:extLst>
        </xdr:cNvPr>
        <xdr:cNvSpPr txBox="1"/>
      </xdr:nvSpPr>
      <xdr:spPr>
        <a:xfrm>
          <a:off x="143897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5732</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4672C5D2-661C-4B2E-89B2-998E57F1AD81}"/>
            </a:ext>
          </a:extLst>
        </xdr:cNvPr>
        <xdr:cNvSpPr txBox="1"/>
      </xdr:nvSpPr>
      <xdr:spPr>
        <a:xfrm>
          <a:off x="135007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139082</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FB9DC443-59B1-4ADB-8D4F-E5B0138A2739}"/>
            </a:ext>
          </a:extLst>
        </xdr:cNvPr>
        <xdr:cNvSpPr txBox="1"/>
      </xdr:nvSpPr>
      <xdr:spPr>
        <a:xfrm>
          <a:off x="126117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AA16C5C5-56C0-4E2A-B6CC-18A2980417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F358A515-5534-4247-9A90-2DAED99E23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62E81F00-B88B-4D1F-B4B7-7B050D4283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164C5400-0211-4FD2-B443-69D929CB53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7B6179BC-E510-42F7-95CC-ECB03E104B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B8A638B2-8A4C-4DF1-AD2F-BB997B49091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BA5992EB-6E25-4E91-A13A-66729CEF4C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404932FC-6CAB-47ED-8E4B-2D4B57197A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B034AE1-A589-4778-A576-656FAD3A41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5D4A5D12-47B7-44B0-AB6E-99BCB126D8B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5C1297DC-D4FE-4045-9E45-3C58963AAEB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8DC1A9F4-A140-40CA-A3DF-486179EFF88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25F1CB3A-A6BA-446A-A1C6-84B44B6D41F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BFA27087-978E-476B-8573-365EC6D1A69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14353B8F-D67A-466F-9261-3AFD1B19E9D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2C32DDB0-98F4-4A9F-B9B9-BD9DDACAF91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522FE292-4193-4F2F-B40A-7E98B92E4C4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D0804233-8986-4B2A-90F1-9C4942631F6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E299F029-9A6B-47C2-A2FE-A0B8CFE277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C06C6A74-DDBD-4A00-BBF9-2830E84DDF9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594DBBBD-C398-49C3-A3DD-6079FAB509E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84" name="直線コネクタ 583">
          <a:extLst>
            <a:ext uri="{FF2B5EF4-FFF2-40B4-BE49-F238E27FC236}">
              <a16:creationId xmlns:a16="http://schemas.microsoft.com/office/drawing/2014/main" id="{A84206E5-DCCC-4D11-9F00-91D3165C151D}"/>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7AA044B2-BA3D-462A-B73E-7D59DEA65E25}"/>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6" name="直線コネクタ 585">
          <a:extLst>
            <a:ext uri="{FF2B5EF4-FFF2-40B4-BE49-F238E27FC236}">
              <a16:creationId xmlns:a16="http://schemas.microsoft.com/office/drawing/2014/main" id="{4BE87A2F-0F4B-4DF5-8196-2F3385262D2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A93B525F-1F21-40D2-9A98-0681BE5B183D}"/>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8" name="直線コネクタ 587">
          <a:extLst>
            <a:ext uri="{FF2B5EF4-FFF2-40B4-BE49-F238E27FC236}">
              <a16:creationId xmlns:a16="http://schemas.microsoft.com/office/drawing/2014/main" id="{7CF988E4-E812-41F2-BACB-C6F9FD39289B}"/>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555938C8-83EF-47B4-A2DD-138FE22E6E26}"/>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0" name="フローチャート: 判断 589">
          <a:extLst>
            <a:ext uri="{FF2B5EF4-FFF2-40B4-BE49-F238E27FC236}">
              <a16:creationId xmlns:a16="http://schemas.microsoft.com/office/drawing/2014/main" id="{8CB1B405-8FA8-4EA1-962F-441D9387773D}"/>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91" name="フローチャート: 判断 590">
          <a:extLst>
            <a:ext uri="{FF2B5EF4-FFF2-40B4-BE49-F238E27FC236}">
              <a16:creationId xmlns:a16="http://schemas.microsoft.com/office/drawing/2014/main" id="{F7FCE23A-C315-48FE-8267-EC7719859DDA}"/>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92" name="フローチャート: 判断 591">
          <a:extLst>
            <a:ext uri="{FF2B5EF4-FFF2-40B4-BE49-F238E27FC236}">
              <a16:creationId xmlns:a16="http://schemas.microsoft.com/office/drawing/2014/main" id="{AE5E9FF1-3387-4BA9-A9CC-1436DB9F1543}"/>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93" name="フローチャート: 判断 592">
          <a:extLst>
            <a:ext uri="{FF2B5EF4-FFF2-40B4-BE49-F238E27FC236}">
              <a16:creationId xmlns:a16="http://schemas.microsoft.com/office/drawing/2014/main" id="{CD4A3FFA-6981-499B-ABD7-419AB295EC97}"/>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94" name="フローチャート: 判断 593">
          <a:extLst>
            <a:ext uri="{FF2B5EF4-FFF2-40B4-BE49-F238E27FC236}">
              <a16:creationId xmlns:a16="http://schemas.microsoft.com/office/drawing/2014/main" id="{291B2193-8105-4727-ADC7-683576728EAB}"/>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2A3CA36-F27C-45F0-835F-9031F01D7B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604CFF4-4D8F-4F31-9F35-ECD72CACD0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71CC5C1-F897-4CD4-AAFE-C9B0F70932E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3BE558EF-D1F2-4E28-884E-AE8F997CFC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4C03858-CBE1-41EF-BC61-FDF683B79A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122936</xdr:rowOff>
    </xdr:from>
    <xdr:to>
      <xdr:col>116</xdr:col>
      <xdr:colOff>114300</xdr:colOff>
      <xdr:row>60</xdr:row>
      <xdr:rowOff>53086</xdr:rowOff>
    </xdr:to>
    <xdr:sp macro="" textlink="">
      <xdr:nvSpPr>
        <xdr:cNvPr id="600" name="楕円 599">
          <a:extLst>
            <a:ext uri="{FF2B5EF4-FFF2-40B4-BE49-F238E27FC236}">
              <a16:creationId xmlns:a16="http://schemas.microsoft.com/office/drawing/2014/main" id="{A0362389-4726-49C6-B8A3-E84C2F98D730}"/>
            </a:ext>
          </a:extLst>
        </xdr:cNvPr>
        <xdr:cNvSpPr/>
      </xdr:nvSpPr>
      <xdr:spPr>
        <a:xfrm>
          <a:off x="22110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145813</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B3070EA-AAE3-4CD9-85CF-7BDFDA15D383}"/>
            </a:ext>
          </a:extLst>
        </xdr:cNvPr>
        <xdr:cNvSpPr txBox="1"/>
      </xdr:nvSpPr>
      <xdr:spPr>
        <a:xfrm>
          <a:off x="22199600" y="100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141224</xdr:rowOff>
    </xdr:from>
    <xdr:to>
      <xdr:col>112</xdr:col>
      <xdr:colOff>38100</xdr:colOff>
      <xdr:row>60</xdr:row>
      <xdr:rowOff>71374</xdr:rowOff>
    </xdr:to>
    <xdr:sp macro="" textlink="">
      <xdr:nvSpPr>
        <xdr:cNvPr id="602" name="楕円 601">
          <a:extLst>
            <a:ext uri="{FF2B5EF4-FFF2-40B4-BE49-F238E27FC236}">
              <a16:creationId xmlns:a16="http://schemas.microsoft.com/office/drawing/2014/main" id="{273545E2-FC78-419B-9EFF-BEE8500CFBB1}"/>
            </a:ext>
          </a:extLst>
        </xdr:cNvPr>
        <xdr:cNvSpPr/>
      </xdr:nvSpPr>
      <xdr:spPr>
        <a:xfrm>
          <a:off x="21272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2286</xdr:rowOff>
    </xdr:from>
    <xdr:to>
      <xdr:col>116</xdr:col>
      <xdr:colOff>63500</xdr:colOff>
      <xdr:row>60</xdr:row>
      <xdr:rowOff>20574</xdr:rowOff>
    </xdr:to>
    <xdr:cxnSp macro="">
      <xdr:nvCxnSpPr>
        <xdr:cNvPr id="603" name="直線コネクタ 602">
          <a:extLst>
            <a:ext uri="{FF2B5EF4-FFF2-40B4-BE49-F238E27FC236}">
              <a16:creationId xmlns:a16="http://schemas.microsoft.com/office/drawing/2014/main" id="{242FBFC7-E438-4098-AD60-2E56477D63D6}"/>
            </a:ext>
          </a:extLst>
        </xdr:cNvPr>
        <xdr:cNvCxnSpPr/>
      </xdr:nvCxnSpPr>
      <xdr:spPr>
        <a:xfrm flipV="1">
          <a:off x="21323300" y="1028928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154940</xdr:rowOff>
    </xdr:from>
    <xdr:to>
      <xdr:col>107</xdr:col>
      <xdr:colOff>101600</xdr:colOff>
      <xdr:row>60</xdr:row>
      <xdr:rowOff>85090</xdr:rowOff>
    </xdr:to>
    <xdr:sp macro="" textlink="">
      <xdr:nvSpPr>
        <xdr:cNvPr id="604" name="楕円 603">
          <a:extLst>
            <a:ext uri="{FF2B5EF4-FFF2-40B4-BE49-F238E27FC236}">
              <a16:creationId xmlns:a16="http://schemas.microsoft.com/office/drawing/2014/main" id="{54B026B6-C3C3-4A5C-B297-A4BEAA990E92}"/>
            </a:ext>
          </a:extLst>
        </xdr:cNvPr>
        <xdr:cNvSpPr/>
      </xdr:nvSpPr>
      <xdr:spPr>
        <a:xfrm>
          <a:off x="2038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20574</xdr:rowOff>
    </xdr:from>
    <xdr:to>
      <xdr:col>111</xdr:col>
      <xdr:colOff>177800</xdr:colOff>
      <xdr:row>60</xdr:row>
      <xdr:rowOff>34290</xdr:rowOff>
    </xdr:to>
    <xdr:cxnSp macro="">
      <xdr:nvCxnSpPr>
        <xdr:cNvPr id="605" name="直線コネクタ 604">
          <a:extLst>
            <a:ext uri="{FF2B5EF4-FFF2-40B4-BE49-F238E27FC236}">
              <a16:creationId xmlns:a16="http://schemas.microsoft.com/office/drawing/2014/main" id="{B28EB95E-6DD4-41B4-A411-11D5D5CEC4E3}"/>
            </a:ext>
          </a:extLst>
        </xdr:cNvPr>
        <xdr:cNvCxnSpPr/>
      </xdr:nvCxnSpPr>
      <xdr:spPr>
        <a:xfrm flipV="1">
          <a:off x="20434300" y="103075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4064</xdr:rowOff>
    </xdr:from>
    <xdr:to>
      <xdr:col>102</xdr:col>
      <xdr:colOff>165100</xdr:colOff>
      <xdr:row>60</xdr:row>
      <xdr:rowOff>105664</xdr:rowOff>
    </xdr:to>
    <xdr:sp macro="" textlink="">
      <xdr:nvSpPr>
        <xdr:cNvPr id="606" name="楕円 605">
          <a:extLst>
            <a:ext uri="{FF2B5EF4-FFF2-40B4-BE49-F238E27FC236}">
              <a16:creationId xmlns:a16="http://schemas.microsoft.com/office/drawing/2014/main" id="{857E0511-6809-484F-9CED-968126EFB39F}"/>
            </a:ext>
          </a:extLst>
        </xdr:cNvPr>
        <xdr:cNvSpPr/>
      </xdr:nvSpPr>
      <xdr:spPr>
        <a:xfrm>
          <a:off x="19494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34290</xdr:rowOff>
    </xdr:from>
    <xdr:to>
      <xdr:col>107</xdr:col>
      <xdr:colOff>50800</xdr:colOff>
      <xdr:row>60</xdr:row>
      <xdr:rowOff>54864</xdr:rowOff>
    </xdr:to>
    <xdr:cxnSp macro="">
      <xdr:nvCxnSpPr>
        <xdr:cNvPr id="607" name="直線コネクタ 606">
          <a:extLst>
            <a:ext uri="{FF2B5EF4-FFF2-40B4-BE49-F238E27FC236}">
              <a16:creationId xmlns:a16="http://schemas.microsoft.com/office/drawing/2014/main" id="{055D2B07-34FF-41C3-9658-ED7CA86FE9A9}"/>
            </a:ext>
          </a:extLst>
        </xdr:cNvPr>
        <xdr:cNvCxnSpPr/>
      </xdr:nvCxnSpPr>
      <xdr:spPr>
        <a:xfrm flipV="1">
          <a:off x="19545300" y="1032129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20066</xdr:rowOff>
    </xdr:from>
    <xdr:to>
      <xdr:col>98</xdr:col>
      <xdr:colOff>38100</xdr:colOff>
      <xdr:row>60</xdr:row>
      <xdr:rowOff>121666</xdr:rowOff>
    </xdr:to>
    <xdr:sp macro="" textlink="">
      <xdr:nvSpPr>
        <xdr:cNvPr id="608" name="楕円 607">
          <a:extLst>
            <a:ext uri="{FF2B5EF4-FFF2-40B4-BE49-F238E27FC236}">
              <a16:creationId xmlns:a16="http://schemas.microsoft.com/office/drawing/2014/main" id="{8D7E3DAC-EF22-4E83-8A93-F43D27FA96FA}"/>
            </a:ext>
          </a:extLst>
        </xdr:cNvPr>
        <xdr:cNvSpPr/>
      </xdr:nvSpPr>
      <xdr:spPr>
        <a:xfrm>
          <a:off x="18605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54864</xdr:rowOff>
    </xdr:from>
    <xdr:to>
      <xdr:col>102</xdr:col>
      <xdr:colOff>114300</xdr:colOff>
      <xdr:row>60</xdr:row>
      <xdr:rowOff>70866</xdr:rowOff>
    </xdr:to>
    <xdr:cxnSp macro="">
      <xdr:nvCxnSpPr>
        <xdr:cNvPr id="609" name="直線コネクタ 608">
          <a:extLst>
            <a:ext uri="{FF2B5EF4-FFF2-40B4-BE49-F238E27FC236}">
              <a16:creationId xmlns:a16="http://schemas.microsoft.com/office/drawing/2014/main" id="{66D96865-4E41-45F0-8BE8-D52FF31D6CD8}"/>
            </a:ext>
          </a:extLst>
        </xdr:cNvPr>
        <xdr:cNvCxnSpPr/>
      </xdr:nvCxnSpPr>
      <xdr:spPr>
        <a:xfrm flipV="1">
          <a:off x="18656300" y="103418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610" name="n_1aveValue【保健センター・保健所】&#10;一人当たり面積">
          <a:extLst>
            <a:ext uri="{FF2B5EF4-FFF2-40B4-BE49-F238E27FC236}">
              <a16:creationId xmlns:a16="http://schemas.microsoft.com/office/drawing/2014/main" id="{57ED1B6D-B7F1-4702-9B7D-F550F4CFB74D}"/>
            </a:ext>
          </a:extLst>
        </xdr:cNvPr>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611" name="n_2aveValue【保健センター・保健所】&#10;一人当たり面積">
          <a:extLst>
            <a:ext uri="{FF2B5EF4-FFF2-40B4-BE49-F238E27FC236}">
              <a16:creationId xmlns:a16="http://schemas.microsoft.com/office/drawing/2014/main" id="{1EC81633-2A48-4209-8183-7CBAA75CD3B0}"/>
            </a:ext>
          </a:extLst>
        </xdr:cNvPr>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612" name="n_3aveValue【保健センター・保健所】&#10;一人当たり面積">
          <a:extLst>
            <a:ext uri="{FF2B5EF4-FFF2-40B4-BE49-F238E27FC236}">
              <a16:creationId xmlns:a16="http://schemas.microsoft.com/office/drawing/2014/main" id="{E454F8C0-50E0-4694-A2E6-57A4D15A609C}"/>
            </a:ext>
          </a:extLst>
        </xdr:cNvPr>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613" name="n_4aveValue【保健センター・保健所】&#10;一人当たり面積">
          <a:extLst>
            <a:ext uri="{FF2B5EF4-FFF2-40B4-BE49-F238E27FC236}">
              <a16:creationId xmlns:a16="http://schemas.microsoft.com/office/drawing/2014/main" id="{83B500F9-3B8D-4578-A2FC-429BD8AA40E3}"/>
            </a:ext>
          </a:extLst>
        </xdr:cNvPr>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87901</xdr:rowOff>
    </xdr:from>
    <xdr:ext cx="469744" cy="259045"/>
    <xdr:sp macro="" textlink="">
      <xdr:nvSpPr>
        <xdr:cNvPr id="614" name="n_1mainValue【保健センター・保健所】&#10;一人当たり面積">
          <a:extLst>
            <a:ext uri="{FF2B5EF4-FFF2-40B4-BE49-F238E27FC236}">
              <a16:creationId xmlns:a16="http://schemas.microsoft.com/office/drawing/2014/main" id="{1097D385-64AB-4B72-B0E3-BA371EF589A1}"/>
            </a:ext>
          </a:extLst>
        </xdr:cNvPr>
        <xdr:cNvSpPr txBox="1"/>
      </xdr:nvSpPr>
      <xdr:spPr>
        <a:xfrm>
          <a:off x="21075727" y="1003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101617</xdr:rowOff>
    </xdr:from>
    <xdr:ext cx="469744" cy="259045"/>
    <xdr:sp macro="" textlink="">
      <xdr:nvSpPr>
        <xdr:cNvPr id="615" name="n_2mainValue【保健センター・保健所】&#10;一人当たり面積">
          <a:extLst>
            <a:ext uri="{FF2B5EF4-FFF2-40B4-BE49-F238E27FC236}">
              <a16:creationId xmlns:a16="http://schemas.microsoft.com/office/drawing/2014/main" id="{1FF13520-DE5E-433E-82E1-BE18AE6ED004}"/>
            </a:ext>
          </a:extLst>
        </xdr:cNvPr>
        <xdr:cNvSpPr txBox="1"/>
      </xdr:nvSpPr>
      <xdr:spPr>
        <a:xfrm>
          <a:off x="20199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122191</xdr:rowOff>
    </xdr:from>
    <xdr:ext cx="469744" cy="259045"/>
    <xdr:sp macro="" textlink="">
      <xdr:nvSpPr>
        <xdr:cNvPr id="616" name="n_3mainValue【保健センター・保健所】&#10;一人当たり面積">
          <a:extLst>
            <a:ext uri="{FF2B5EF4-FFF2-40B4-BE49-F238E27FC236}">
              <a16:creationId xmlns:a16="http://schemas.microsoft.com/office/drawing/2014/main" id="{F40A72E2-45BF-4F57-898B-9EEAC4FC8121}"/>
            </a:ext>
          </a:extLst>
        </xdr:cNvPr>
        <xdr:cNvSpPr txBox="1"/>
      </xdr:nvSpPr>
      <xdr:spPr>
        <a:xfrm>
          <a:off x="19310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138193</xdr:rowOff>
    </xdr:from>
    <xdr:ext cx="469744" cy="259045"/>
    <xdr:sp macro="" textlink="">
      <xdr:nvSpPr>
        <xdr:cNvPr id="617" name="n_4mainValue【保健センター・保健所】&#10;一人当たり面積">
          <a:extLst>
            <a:ext uri="{FF2B5EF4-FFF2-40B4-BE49-F238E27FC236}">
              <a16:creationId xmlns:a16="http://schemas.microsoft.com/office/drawing/2014/main" id="{A8C8C51E-EC78-4F09-A1F9-C2B4C7D223C7}"/>
            </a:ext>
          </a:extLst>
        </xdr:cNvPr>
        <xdr:cNvSpPr txBox="1"/>
      </xdr:nvSpPr>
      <xdr:spPr>
        <a:xfrm>
          <a:off x="184214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BDD567D4-10F1-497E-9E45-1A7E64AD4C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506CF04F-3CC0-4C6F-A10B-3D71836E465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B4E02AC-4D55-4E20-9309-E58170A7BE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685CC4C5-7489-4A05-B536-68738E5C468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900DE935-D54F-45CB-956F-88AC0F97129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4C06A1EC-A477-4222-8879-F743D4CC60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98BC5720-7D6E-4CE2-BC9F-79647A6C56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3436510F-635C-48B4-9286-42525EB8731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7712EB28-59E8-4FC1-B8D9-F900013D221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421D6A9-F7D1-4E78-8404-8B499AC75C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484F010A-270C-4812-83C9-6B9467BD5B7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862E362E-1E0B-41DD-9BBC-DA45A3A4EC0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49033E96-99E9-43D6-8E64-0C041D70A66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B208550A-160E-4C81-BF48-FBEAA0A7FDE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F8A902F0-47B7-4BDA-B8DB-6EC05AAB95B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9A3B4CF6-D9A7-4C1C-8A31-6796B9CFDC3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49EAECFF-89C2-4FD3-91C8-31452E3F2E5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70DACB0-0304-457C-995F-6E7D9917F9D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C2181E1A-B875-4335-B426-541E6FF77D9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3ED79A84-24DA-4A79-9F1B-8CD21D157CA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748E36D7-CCD3-430D-9F23-7725A5E33A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67BE8692-67CC-4053-B312-EC307E05243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2975ABC1-0EB6-4CB4-9F84-E6DDD8741B1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188AFD39-BD85-47E1-B468-ABC860D84FE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54213177-828D-4ED6-B171-611ACD44C33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B5E04BF4-91B1-4EC1-9881-C1B724637816}"/>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436F775F-E025-411D-8E7B-D1FEDDA0362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68E26307-A2B5-4656-8830-B00514F71AB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B4AB9AB2-4F65-48B0-82D8-DD482A39A485}"/>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7" name="直線コネクタ 646">
          <a:extLst>
            <a:ext uri="{FF2B5EF4-FFF2-40B4-BE49-F238E27FC236}">
              <a16:creationId xmlns:a16="http://schemas.microsoft.com/office/drawing/2014/main" id="{E2857425-47E2-48F8-9C13-1641FEA7C8BE}"/>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E40DEED2-09E4-4682-B54C-B3AFEBEF4C21}"/>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49" name="フローチャート: 判断 648">
          <a:extLst>
            <a:ext uri="{FF2B5EF4-FFF2-40B4-BE49-F238E27FC236}">
              <a16:creationId xmlns:a16="http://schemas.microsoft.com/office/drawing/2014/main" id="{9F7414E3-F5FD-4858-A506-F4625DD4B9DB}"/>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0" name="フローチャート: 判断 649">
          <a:extLst>
            <a:ext uri="{FF2B5EF4-FFF2-40B4-BE49-F238E27FC236}">
              <a16:creationId xmlns:a16="http://schemas.microsoft.com/office/drawing/2014/main" id="{FF356E07-8E27-44D7-A4A3-283129C9C1F1}"/>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1" name="フローチャート: 判断 650">
          <a:extLst>
            <a:ext uri="{FF2B5EF4-FFF2-40B4-BE49-F238E27FC236}">
              <a16:creationId xmlns:a16="http://schemas.microsoft.com/office/drawing/2014/main" id="{282A3CB9-99DC-495F-96C8-712BFB55D717}"/>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52" name="フローチャート: 判断 651">
          <a:extLst>
            <a:ext uri="{FF2B5EF4-FFF2-40B4-BE49-F238E27FC236}">
              <a16:creationId xmlns:a16="http://schemas.microsoft.com/office/drawing/2014/main" id="{F0718E07-FA34-42D5-A064-79244D1C55B9}"/>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53" name="フローチャート: 判断 652">
          <a:extLst>
            <a:ext uri="{FF2B5EF4-FFF2-40B4-BE49-F238E27FC236}">
              <a16:creationId xmlns:a16="http://schemas.microsoft.com/office/drawing/2014/main" id="{8545287D-F097-460F-9A86-9C022BCF0886}"/>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9B0C36E-ABD4-4347-8210-4AA7632CE61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9C735BF-2B9E-4C95-B54D-A311C754E0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68A5A827-778B-4816-A402-6BA16D14592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20245A3-527B-4BD6-976E-048B287A5F3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27A0D56-8D06-4C7B-949F-1278BA0D7A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39551</xdr:rowOff>
    </xdr:from>
    <xdr:to>
      <xdr:col>85</xdr:col>
      <xdr:colOff>177800</xdr:colOff>
      <xdr:row>81</xdr:row>
      <xdr:rowOff>141151</xdr:rowOff>
    </xdr:to>
    <xdr:sp macro="" textlink="">
      <xdr:nvSpPr>
        <xdr:cNvPr id="659" name="楕円 658">
          <a:extLst>
            <a:ext uri="{FF2B5EF4-FFF2-40B4-BE49-F238E27FC236}">
              <a16:creationId xmlns:a16="http://schemas.microsoft.com/office/drawing/2014/main" id="{0B2EFA21-4B89-42C8-B72B-0491508AF9BF}"/>
            </a:ext>
          </a:extLst>
        </xdr:cNvPr>
        <xdr:cNvSpPr/>
      </xdr:nvSpPr>
      <xdr:spPr>
        <a:xfrm>
          <a:off x="162687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62428</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CDF5B806-DBB7-4CB7-94B6-D6748DC03C6B}"/>
            </a:ext>
          </a:extLst>
        </xdr:cNvPr>
        <xdr:cNvSpPr txBox="1"/>
      </xdr:nvSpPr>
      <xdr:spPr>
        <a:xfrm>
          <a:off x="16357600" y="1377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xdr:rowOff>
    </xdr:from>
    <xdr:to>
      <xdr:col>81</xdr:col>
      <xdr:colOff>101600</xdr:colOff>
      <xdr:row>81</xdr:row>
      <xdr:rowOff>103595</xdr:rowOff>
    </xdr:to>
    <xdr:sp macro="" textlink="">
      <xdr:nvSpPr>
        <xdr:cNvPr id="661" name="楕円 660">
          <a:extLst>
            <a:ext uri="{FF2B5EF4-FFF2-40B4-BE49-F238E27FC236}">
              <a16:creationId xmlns:a16="http://schemas.microsoft.com/office/drawing/2014/main" id="{2AE9D8DF-92D2-4F6A-B1E3-CAEB2FB7642E}"/>
            </a:ext>
          </a:extLst>
        </xdr:cNvPr>
        <xdr:cNvSpPr/>
      </xdr:nvSpPr>
      <xdr:spPr>
        <a:xfrm>
          <a:off x="15430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52795</xdr:rowOff>
    </xdr:from>
    <xdr:to>
      <xdr:col>85</xdr:col>
      <xdr:colOff>127000</xdr:colOff>
      <xdr:row>81</xdr:row>
      <xdr:rowOff>90351</xdr:rowOff>
    </xdr:to>
    <xdr:cxnSp macro="">
      <xdr:nvCxnSpPr>
        <xdr:cNvPr id="662" name="直線コネクタ 661">
          <a:extLst>
            <a:ext uri="{FF2B5EF4-FFF2-40B4-BE49-F238E27FC236}">
              <a16:creationId xmlns:a16="http://schemas.microsoft.com/office/drawing/2014/main" id="{02FCB8F7-16DB-4C39-895F-82CEF6AA47A3}"/>
            </a:ext>
          </a:extLst>
        </xdr:cNvPr>
        <xdr:cNvCxnSpPr/>
      </xdr:nvCxnSpPr>
      <xdr:spPr>
        <a:xfrm>
          <a:off x="15481300" y="1394024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63" name="楕円 662">
          <a:extLst>
            <a:ext uri="{FF2B5EF4-FFF2-40B4-BE49-F238E27FC236}">
              <a16:creationId xmlns:a16="http://schemas.microsoft.com/office/drawing/2014/main" id="{F591CF25-DB8F-4A01-9D2D-B63ED5CBDF28}"/>
            </a:ext>
          </a:extLst>
        </xdr:cNvPr>
        <xdr:cNvSpPr/>
      </xdr:nvSpPr>
      <xdr:spPr>
        <a:xfrm>
          <a:off x="1454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52795</xdr:rowOff>
    </xdr:to>
    <xdr:cxnSp macro="">
      <xdr:nvCxnSpPr>
        <xdr:cNvPr id="664" name="直線コネクタ 663">
          <a:extLst>
            <a:ext uri="{FF2B5EF4-FFF2-40B4-BE49-F238E27FC236}">
              <a16:creationId xmlns:a16="http://schemas.microsoft.com/office/drawing/2014/main" id="{DBAE1453-0C08-4270-91A9-852CE341A02E}"/>
            </a:ext>
          </a:extLst>
        </xdr:cNvPr>
        <xdr:cNvCxnSpPr/>
      </xdr:nvCxnSpPr>
      <xdr:spPr>
        <a:xfrm>
          <a:off x="14592300" y="139141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109764</xdr:rowOff>
    </xdr:from>
    <xdr:to>
      <xdr:col>72</xdr:col>
      <xdr:colOff>38100</xdr:colOff>
      <xdr:row>81</xdr:row>
      <xdr:rowOff>39914</xdr:rowOff>
    </xdr:to>
    <xdr:sp macro="" textlink="">
      <xdr:nvSpPr>
        <xdr:cNvPr id="665" name="楕円 664">
          <a:extLst>
            <a:ext uri="{FF2B5EF4-FFF2-40B4-BE49-F238E27FC236}">
              <a16:creationId xmlns:a16="http://schemas.microsoft.com/office/drawing/2014/main" id="{7331DED3-CF1A-4107-9E65-801344324007}"/>
            </a:ext>
          </a:extLst>
        </xdr:cNvPr>
        <xdr:cNvSpPr/>
      </xdr:nvSpPr>
      <xdr:spPr>
        <a:xfrm>
          <a:off x="13652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160564</xdr:rowOff>
    </xdr:from>
    <xdr:to>
      <xdr:col>76</xdr:col>
      <xdr:colOff>114300</xdr:colOff>
      <xdr:row>81</xdr:row>
      <xdr:rowOff>26670</xdr:rowOff>
    </xdr:to>
    <xdr:cxnSp macro="">
      <xdr:nvCxnSpPr>
        <xdr:cNvPr id="666" name="直線コネクタ 665">
          <a:extLst>
            <a:ext uri="{FF2B5EF4-FFF2-40B4-BE49-F238E27FC236}">
              <a16:creationId xmlns:a16="http://schemas.microsoft.com/office/drawing/2014/main" id="{8C53E37F-AA29-42E6-96DE-952150CD7845}"/>
            </a:ext>
          </a:extLst>
        </xdr:cNvPr>
        <xdr:cNvCxnSpPr/>
      </xdr:nvCxnSpPr>
      <xdr:spPr>
        <a:xfrm>
          <a:off x="13703300" y="138765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117929</xdr:rowOff>
    </xdr:from>
    <xdr:to>
      <xdr:col>67</xdr:col>
      <xdr:colOff>101600</xdr:colOff>
      <xdr:row>81</xdr:row>
      <xdr:rowOff>48079</xdr:rowOff>
    </xdr:to>
    <xdr:sp macro="" textlink="">
      <xdr:nvSpPr>
        <xdr:cNvPr id="667" name="楕円 666">
          <a:extLst>
            <a:ext uri="{FF2B5EF4-FFF2-40B4-BE49-F238E27FC236}">
              <a16:creationId xmlns:a16="http://schemas.microsoft.com/office/drawing/2014/main" id="{49B0D77A-8211-4F5B-A453-3090E1E91793}"/>
            </a:ext>
          </a:extLst>
        </xdr:cNvPr>
        <xdr:cNvSpPr/>
      </xdr:nvSpPr>
      <xdr:spPr>
        <a:xfrm>
          <a:off x="12763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160564</xdr:rowOff>
    </xdr:from>
    <xdr:to>
      <xdr:col>71</xdr:col>
      <xdr:colOff>177800</xdr:colOff>
      <xdr:row>80</xdr:row>
      <xdr:rowOff>168729</xdr:rowOff>
    </xdr:to>
    <xdr:cxnSp macro="">
      <xdr:nvCxnSpPr>
        <xdr:cNvPr id="668" name="直線コネクタ 667">
          <a:extLst>
            <a:ext uri="{FF2B5EF4-FFF2-40B4-BE49-F238E27FC236}">
              <a16:creationId xmlns:a16="http://schemas.microsoft.com/office/drawing/2014/main" id="{C9324256-A699-4C02-8FB6-3BBD2487DDAD}"/>
            </a:ext>
          </a:extLst>
        </xdr:cNvPr>
        <xdr:cNvCxnSpPr/>
      </xdr:nvCxnSpPr>
      <xdr:spPr>
        <a:xfrm flipV="1">
          <a:off x="12814300" y="138765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69" name="n_1aveValue【消防施設】&#10;有形固定資産減価償却率">
          <a:extLst>
            <a:ext uri="{FF2B5EF4-FFF2-40B4-BE49-F238E27FC236}">
              <a16:creationId xmlns:a16="http://schemas.microsoft.com/office/drawing/2014/main" id="{D4868973-372E-4466-99AD-FEB5CACD742F}"/>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0" name="n_2aveValue【消防施設】&#10;有形固定資産減価償却率">
          <a:extLst>
            <a:ext uri="{FF2B5EF4-FFF2-40B4-BE49-F238E27FC236}">
              <a16:creationId xmlns:a16="http://schemas.microsoft.com/office/drawing/2014/main" id="{13CBC143-BEC7-4098-ADC6-C35677F7B434}"/>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671" name="n_3aveValue【消防施設】&#10;有形固定資産減価償却率">
          <a:extLst>
            <a:ext uri="{FF2B5EF4-FFF2-40B4-BE49-F238E27FC236}">
              <a16:creationId xmlns:a16="http://schemas.microsoft.com/office/drawing/2014/main" id="{B7B80875-E356-4E6D-A82D-6DD504079F4B}"/>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672" name="n_4aveValue【消防施設】&#10;有形固定資産減価償却率">
          <a:extLst>
            <a:ext uri="{FF2B5EF4-FFF2-40B4-BE49-F238E27FC236}">
              <a16:creationId xmlns:a16="http://schemas.microsoft.com/office/drawing/2014/main" id="{5E8BB2A5-7178-4D2E-9014-411A630B9C59}"/>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120122</xdr:rowOff>
    </xdr:from>
    <xdr:ext cx="405111" cy="259045"/>
    <xdr:sp macro="" textlink="">
      <xdr:nvSpPr>
        <xdr:cNvPr id="673" name="n_1mainValue【消防施設】&#10;有形固定資産減価償却率">
          <a:extLst>
            <a:ext uri="{FF2B5EF4-FFF2-40B4-BE49-F238E27FC236}">
              <a16:creationId xmlns:a16="http://schemas.microsoft.com/office/drawing/2014/main" id="{EC6A9AD5-B614-4E37-9C9A-7B7364E5F1EA}"/>
            </a:ext>
          </a:extLst>
        </xdr:cNvPr>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74" name="n_2mainValue【消防施設】&#10;有形固定資産減価償却率">
          <a:extLst>
            <a:ext uri="{FF2B5EF4-FFF2-40B4-BE49-F238E27FC236}">
              <a16:creationId xmlns:a16="http://schemas.microsoft.com/office/drawing/2014/main" id="{B1647446-3BED-45B6-B900-AFCA960C24F7}"/>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56441</xdr:rowOff>
    </xdr:from>
    <xdr:ext cx="405111" cy="259045"/>
    <xdr:sp macro="" textlink="">
      <xdr:nvSpPr>
        <xdr:cNvPr id="675" name="n_3mainValue【消防施設】&#10;有形固定資産減価償却率">
          <a:extLst>
            <a:ext uri="{FF2B5EF4-FFF2-40B4-BE49-F238E27FC236}">
              <a16:creationId xmlns:a16="http://schemas.microsoft.com/office/drawing/2014/main" id="{1414532F-0922-4F37-9ECE-038519335F08}"/>
            </a:ext>
          </a:extLst>
        </xdr:cNvPr>
        <xdr:cNvSpPr txBox="1"/>
      </xdr:nvSpPr>
      <xdr:spPr>
        <a:xfrm>
          <a:off x="13500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64606</xdr:rowOff>
    </xdr:from>
    <xdr:ext cx="405111" cy="259045"/>
    <xdr:sp macro="" textlink="">
      <xdr:nvSpPr>
        <xdr:cNvPr id="676" name="n_4mainValue【消防施設】&#10;有形固定資産減価償却率">
          <a:extLst>
            <a:ext uri="{FF2B5EF4-FFF2-40B4-BE49-F238E27FC236}">
              <a16:creationId xmlns:a16="http://schemas.microsoft.com/office/drawing/2014/main" id="{FBD7FFFE-C5EA-4E0A-B237-3ADC84DF797A}"/>
            </a:ext>
          </a:extLst>
        </xdr:cNvPr>
        <xdr:cNvSpPr txBox="1"/>
      </xdr:nvSpPr>
      <xdr:spPr>
        <a:xfrm>
          <a:off x="12611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A57A470B-E859-48ED-9D68-D45EC8CAE5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97DE9219-35B6-4A9D-A61D-36FE5A96BE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89923929-5947-411B-B824-3B0E37A59D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57C48253-5100-48F4-9C5A-005A34F074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79080984-BB87-4695-9B67-DB71D09A90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8C60CC77-9740-4225-9261-A9845C1D74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743D9A3B-FA06-4C22-9962-8F40971A5E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41430647-101F-42DE-84F8-F61A37BBC1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DD9A9184-F7DB-467C-B7C4-3520EDEFEE4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41510D92-A237-4736-A6C0-A4293C1705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70AD2DFC-ED31-4BAB-8F41-DBB9D5309AA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2653B6F6-D4E2-43EA-83A4-7A94F8258B9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73F1C758-927F-4986-A074-E742611B023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B0B942BA-9E69-4074-96A3-B3C9393C17F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4CCE2367-6880-4F3D-A280-28AB98BB8AA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C5FCF305-BED0-4D2F-9BC6-AB66CCF095E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4B2CE788-3B5F-4D15-9A3F-638FA5AE7E9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E32EFE32-D030-44B5-91FF-D254C3721F4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C9238C4E-BE7A-4CC3-8E9A-7F53E54B8CF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9C3BE274-9E5C-4FA5-95E0-9646EFF623F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096358D2-EC76-44C6-A9CF-7EE7EDD2532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35828990-B276-45F1-A3E4-6229C652330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F014F9E0-8708-4165-85B9-8996E8C8CF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556F128F-A7C8-49BA-9A27-7B62F9F51A6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69DD2A47-247B-4BB6-A8D0-C1F585D224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02" name="直線コネクタ 701">
          <a:extLst>
            <a:ext uri="{FF2B5EF4-FFF2-40B4-BE49-F238E27FC236}">
              <a16:creationId xmlns:a16="http://schemas.microsoft.com/office/drawing/2014/main" id="{0B0CD0FD-3CD0-4C15-9E68-34A9927E5217}"/>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03" name="【消防施設】&#10;一人当たり面積最小値テキスト">
          <a:extLst>
            <a:ext uri="{FF2B5EF4-FFF2-40B4-BE49-F238E27FC236}">
              <a16:creationId xmlns:a16="http://schemas.microsoft.com/office/drawing/2014/main" id="{6CEAD948-6C2D-4C29-8A36-888F4A0A94FA}"/>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04" name="直線コネクタ 703">
          <a:extLst>
            <a:ext uri="{FF2B5EF4-FFF2-40B4-BE49-F238E27FC236}">
              <a16:creationId xmlns:a16="http://schemas.microsoft.com/office/drawing/2014/main" id="{3F99452D-0E02-46C0-81C1-2355D8ABCB95}"/>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05" name="【消防施設】&#10;一人当たり面積最大値テキスト">
          <a:extLst>
            <a:ext uri="{FF2B5EF4-FFF2-40B4-BE49-F238E27FC236}">
              <a16:creationId xmlns:a16="http://schemas.microsoft.com/office/drawing/2014/main" id="{2854DD02-2A38-4AEB-B0D7-1C8B83E0947B}"/>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06" name="直線コネクタ 705">
          <a:extLst>
            <a:ext uri="{FF2B5EF4-FFF2-40B4-BE49-F238E27FC236}">
              <a16:creationId xmlns:a16="http://schemas.microsoft.com/office/drawing/2014/main" id="{B6CB77F7-6A0B-4EA3-B87A-E5C1B9CA34AF}"/>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707" name="【消防施設】&#10;一人当たり面積平均値テキスト">
          <a:extLst>
            <a:ext uri="{FF2B5EF4-FFF2-40B4-BE49-F238E27FC236}">
              <a16:creationId xmlns:a16="http://schemas.microsoft.com/office/drawing/2014/main" id="{DA4E38FC-1B50-4756-B26A-FAAF43CAA418}"/>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08" name="フローチャート: 判断 707">
          <a:extLst>
            <a:ext uri="{FF2B5EF4-FFF2-40B4-BE49-F238E27FC236}">
              <a16:creationId xmlns:a16="http://schemas.microsoft.com/office/drawing/2014/main" id="{F4C9945D-6829-4D0D-8EF0-7839D312CD8B}"/>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09" name="フローチャート: 判断 708">
          <a:extLst>
            <a:ext uri="{FF2B5EF4-FFF2-40B4-BE49-F238E27FC236}">
              <a16:creationId xmlns:a16="http://schemas.microsoft.com/office/drawing/2014/main" id="{AC93766A-6290-4D4A-854D-DC31EF7F6BBC}"/>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10" name="フローチャート: 判断 709">
          <a:extLst>
            <a:ext uri="{FF2B5EF4-FFF2-40B4-BE49-F238E27FC236}">
              <a16:creationId xmlns:a16="http://schemas.microsoft.com/office/drawing/2014/main" id="{8CCB87A8-73AA-4AAB-95D5-A7F7338BA688}"/>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711" name="フローチャート: 判断 710">
          <a:extLst>
            <a:ext uri="{FF2B5EF4-FFF2-40B4-BE49-F238E27FC236}">
              <a16:creationId xmlns:a16="http://schemas.microsoft.com/office/drawing/2014/main" id="{85389165-DA44-46AB-A77A-1418F2B48634}"/>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712" name="フローチャート: 判断 711">
          <a:extLst>
            <a:ext uri="{FF2B5EF4-FFF2-40B4-BE49-F238E27FC236}">
              <a16:creationId xmlns:a16="http://schemas.microsoft.com/office/drawing/2014/main" id="{FFA0E5B2-CEE6-4723-806C-EDF0188C6B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8EEE256-F2D6-4699-AEA3-D02D8B73992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1EF9B4F-7668-4317-91BA-E309EB85D02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23EBB4F-8A03-43BD-BF11-F67D8A7F4D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B84F525-FCA7-4A48-B829-2346A155403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EF8754E-26BB-40A6-8968-436788CAA98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87449</xdr:rowOff>
    </xdr:from>
    <xdr:to>
      <xdr:col>116</xdr:col>
      <xdr:colOff>114300</xdr:colOff>
      <xdr:row>85</xdr:row>
      <xdr:rowOff>17599</xdr:rowOff>
    </xdr:to>
    <xdr:sp macro="" textlink="">
      <xdr:nvSpPr>
        <xdr:cNvPr id="718" name="楕円 717">
          <a:extLst>
            <a:ext uri="{FF2B5EF4-FFF2-40B4-BE49-F238E27FC236}">
              <a16:creationId xmlns:a16="http://schemas.microsoft.com/office/drawing/2014/main" id="{B246AAAB-0960-463B-B4F5-4F9973BFAB6B}"/>
            </a:ext>
          </a:extLst>
        </xdr:cNvPr>
        <xdr:cNvSpPr/>
      </xdr:nvSpPr>
      <xdr:spPr>
        <a:xfrm>
          <a:off x="22110700" y="144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110326</xdr:rowOff>
    </xdr:from>
    <xdr:ext cx="469744" cy="259045"/>
    <xdr:sp macro="" textlink="">
      <xdr:nvSpPr>
        <xdr:cNvPr id="719" name="【消防施設】&#10;一人当たり面積該当値テキスト">
          <a:extLst>
            <a:ext uri="{FF2B5EF4-FFF2-40B4-BE49-F238E27FC236}">
              <a16:creationId xmlns:a16="http://schemas.microsoft.com/office/drawing/2014/main" id="{195CBEA5-DEB6-4CC0-96D3-97E8E6EDAD3B}"/>
            </a:ext>
          </a:extLst>
        </xdr:cNvPr>
        <xdr:cNvSpPr txBox="1"/>
      </xdr:nvSpPr>
      <xdr:spPr>
        <a:xfrm>
          <a:off x="22199600"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97245</xdr:rowOff>
    </xdr:from>
    <xdr:to>
      <xdr:col>112</xdr:col>
      <xdr:colOff>38100</xdr:colOff>
      <xdr:row>85</xdr:row>
      <xdr:rowOff>27395</xdr:rowOff>
    </xdr:to>
    <xdr:sp macro="" textlink="">
      <xdr:nvSpPr>
        <xdr:cNvPr id="720" name="楕円 719">
          <a:extLst>
            <a:ext uri="{FF2B5EF4-FFF2-40B4-BE49-F238E27FC236}">
              <a16:creationId xmlns:a16="http://schemas.microsoft.com/office/drawing/2014/main" id="{A0B2587B-2CCB-473C-88EA-4F934AC2251E}"/>
            </a:ext>
          </a:extLst>
        </xdr:cNvPr>
        <xdr:cNvSpPr/>
      </xdr:nvSpPr>
      <xdr:spPr>
        <a:xfrm>
          <a:off x="212725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138249</xdr:rowOff>
    </xdr:from>
    <xdr:to>
      <xdr:col>116</xdr:col>
      <xdr:colOff>63500</xdr:colOff>
      <xdr:row>84</xdr:row>
      <xdr:rowOff>148045</xdr:rowOff>
    </xdr:to>
    <xdr:cxnSp macro="">
      <xdr:nvCxnSpPr>
        <xdr:cNvPr id="721" name="直線コネクタ 720">
          <a:extLst>
            <a:ext uri="{FF2B5EF4-FFF2-40B4-BE49-F238E27FC236}">
              <a16:creationId xmlns:a16="http://schemas.microsoft.com/office/drawing/2014/main" id="{A91306AE-A3CA-4921-A864-F2E8DFAE359E}"/>
            </a:ext>
          </a:extLst>
        </xdr:cNvPr>
        <xdr:cNvCxnSpPr/>
      </xdr:nvCxnSpPr>
      <xdr:spPr>
        <a:xfrm flipV="1">
          <a:off x="21323300" y="145400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99423</xdr:rowOff>
    </xdr:from>
    <xdr:to>
      <xdr:col>107</xdr:col>
      <xdr:colOff>101600</xdr:colOff>
      <xdr:row>85</xdr:row>
      <xdr:rowOff>29573</xdr:rowOff>
    </xdr:to>
    <xdr:sp macro="" textlink="">
      <xdr:nvSpPr>
        <xdr:cNvPr id="722" name="楕円 721">
          <a:extLst>
            <a:ext uri="{FF2B5EF4-FFF2-40B4-BE49-F238E27FC236}">
              <a16:creationId xmlns:a16="http://schemas.microsoft.com/office/drawing/2014/main" id="{16616F14-F527-4C62-BC2C-FFD12FB61DE9}"/>
            </a:ext>
          </a:extLst>
        </xdr:cNvPr>
        <xdr:cNvSpPr/>
      </xdr:nvSpPr>
      <xdr:spPr>
        <a:xfrm>
          <a:off x="20383500" y="145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148045</xdr:rowOff>
    </xdr:from>
    <xdr:to>
      <xdr:col>111</xdr:col>
      <xdr:colOff>177800</xdr:colOff>
      <xdr:row>84</xdr:row>
      <xdr:rowOff>150223</xdr:rowOff>
    </xdr:to>
    <xdr:cxnSp macro="">
      <xdr:nvCxnSpPr>
        <xdr:cNvPr id="723" name="直線コネクタ 722">
          <a:extLst>
            <a:ext uri="{FF2B5EF4-FFF2-40B4-BE49-F238E27FC236}">
              <a16:creationId xmlns:a16="http://schemas.microsoft.com/office/drawing/2014/main" id="{9853A712-8113-4128-A412-34CCE7F73EFA}"/>
            </a:ext>
          </a:extLst>
        </xdr:cNvPr>
        <xdr:cNvCxnSpPr/>
      </xdr:nvCxnSpPr>
      <xdr:spPr>
        <a:xfrm flipV="1">
          <a:off x="20434300" y="145498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110308</xdr:rowOff>
    </xdr:from>
    <xdr:to>
      <xdr:col>102</xdr:col>
      <xdr:colOff>165100</xdr:colOff>
      <xdr:row>85</xdr:row>
      <xdr:rowOff>40458</xdr:rowOff>
    </xdr:to>
    <xdr:sp macro="" textlink="">
      <xdr:nvSpPr>
        <xdr:cNvPr id="724" name="楕円 723">
          <a:extLst>
            <a:ext uri="{FF2B5EF4-FFF2-40B4-BE49-F238E27FC236}">
              <a16:creationId xmlns:a16="http://schemas.microsoft.com/office/drawing/2014/main" id="{503F7E19-BB55-45A8-8D5E-E2C8507C8D57}"/>
            </a:ext>
          </a:extLst>
        </xdr:cNvPr>
        <xdr:cNvSpPr/>
      </xdr:nvSpPr>
      <xdr:spPr>
        <a:xfrm>
          <a:off x="19494500" y="145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150223</xdr:rowOff>
    </xdr:from>
    <xdr:to>
      <xdr:col>107</xdr:col>
      <xdr:colOff>50800</xdr:colOff>
      <xdr:row>84</xdr:row>
      <xdr:rowOff>161108</xdr:rowOff>
    </xdr:to>
    <xdr:cxnSp macro="">
      <xdr:nvCxnSpPr>
        <xdr:cNvPr id="725" name="直線コネクタ 724">
          <a:extLst>
            <a:ext uri="{FF2B5EF4-FFF2-40B4-BE49-F238E27FC236}">
              <a16:creationId xmlns:a16="http://schemas.microsoft.com/office/drawing/2014/main" id="{38F6F283-FE1F-404E-A981-33A2FC0EA900}"/>
            </a:ext>
          </a:extLst>
        </xdr:cNvPr>
        <xdr:cNvCxnSpPr/>
      </xdr:nvCxnSpPr>
      <xdr:spPr>
        <a:xfrm flipV="1">
          <a:off x="19545300" y="1455202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129902</xdr:rowOff>
    </xdr:from>
    <xdr:to>
      <xdr:col>98</xdr:col>
      <xdr:colOff>38100</xdr:colOff>
      <xdr:row>85</xdr:row>
      <xdr:rowOff>60052</xdr:rowOff>
    </xdr:to>
    <xdr:sp macro="" textlink="">
      <xdr:nvSpPr>
        <xdr:cNvPr id="726" name="楕円 725">
          <a:extLst>
            <a:ext uri="{FF2B5EF4-FFF2-40B4-BE49-F238E27FC236}">
              <a16:creationId xmlns:a16="http://schemas.microsoft.com/office/drawing/2014/main" id="{4B7F2D8D-A492-43E3-BD12-1C62578B16C6}"/>
            </a:ext>
          </a:extLst>
        </xdr:cNvPr>
        <xdr:cNvSpPr/>
      </xdr:nvSpPr>
      <xdr:spPr>
        <a:xfrm>
          <a:off x="18605500" y="145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161108</xdr:rowOff>
    </xdr:from>
    <xdr:to>
      <xdr:col>102</xdr:col>
      <xdr:colOff>114300</xdr:colOff>
      <xdr:row>85</xdr:row>
      <xdr:rowOff>9252</xdr:rowOff>
    </xdr:to>
    <xdr:cxnSp macro="">
      <xdr:nvCxnSpPr>
        <xdr:cNvPr id="727" name="直線コネクタ 726">
          <a:extLst>
            <a:ext uri="{FF2B5EF4-FFF2-40B4-BE49-F238E27FC236}">
              <a16:creationId xmlns:a16="http://schemas.microsoft.com/office/drawing/2014/main" id="{B67380C5-C15B-4D39-A4CE-05B99C8384F6}"/>
            </a:ext>
          </a:extLst>
        </xdr:cNvPr>
        <xdr:cNvCxnSpPr/>
      </xdr:nvCxnSpPr>
      <xdr:spPr>
        <a:xfrm flipV="1">
          <a:off x="18656300" y="145629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728" name="n_1aveValue【消防施設】&#10;一人当たり面積">
          <a:extLst>
            <a:ext uri="{FF2B5EF4-FFF2-40B4-BE49-F238E27FC236}">
              <a16:creationId xmlns:a16="http://schemas.microsoft.com/office/drawing/2014/main" id="{EDAEC132-CF06-4DB2-BDFB-CE6EB0C6703E}"/>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729" name="n_2aveValue【消防施設】&#10;一人当たり面積">
          <a:extLst>
            <a:ext uri="{FF2B5EF4-FFF2-40B4-BE49-F238E27FC236}">
              <a16:creationId xmlns:a16="http://schemas.microsoft.com/office/drawing/2014/main" id="{5748F447-9B5B-4702-9B92-69FFEC3F407B}"/>
            </a:ext>
          </a:extLst>
        </xdr:cNvPr>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730" name="n_3aveValue【消防施設】&#10;一人当たり面積">
          <a:extLst>
            <a:ext uri="{FF2B5EF4-FFF2-40B4-BE49-F238E27FC236}">
              <a16:creationId xmlns:a16="http://schemas.microsoft.com/office/drawing/2014/main" id="{4C4B8ED3-B54B-41AC-8541-2D7247976E56}"/>
            </a:ext>
          </a:extLst>
        </xdr:cNvPr>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731" name="n_4aveValue【消防施設】&#10;一人当たり面積">
          <a:extLst>
            <a:ext uri="{FF2B5EF4-FFF2-40B4-BE49-F238E27FC236}">
              <a16:creationId xmlns:a16="http://schemas.microsoft.com/office/drawing/2014/main" id="{40C4AECB-56C9-4829-9CDC-59E046F899AC}"/>
            </a:ext>
          </a:extLst>
        </xdr:cNvPr>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43922</xdr:rowOff>
    </xdr:from>
    <xdr:ext cx="469744" cy="259045"/>
    <xdr:sp macro="" textlink="">
      <xdr:nvSpPr>
        <xdr:cNvPr id="732" name="n_1mainValue【消防施設】&#10;一人当たり面積">
          <a:extLst>
            <a:ext uri="{FF2B5EF4-FFF2-40B4-BE49-F238E27FC236}">
              <a16:creationId xmlns:a16="http://schemas.microsoft.com/office/drawing/2014/main" id="{E20501B3-84EF-4FE8-AA2E-095197B55888}"/>
            </a:ext>
          </a:extLst>
        </xdr:cNvPr>
        <xdr:cNvSpPr txBox="1"/>
      </xdr:nvSpPr>
      <xdr:spPr>
        <a:xfrm>
          <a:off x="21075727" y="142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46100</xdr:rowOff>
    </xdr:from>
    <xdr:ext cx="469744" cy="259045"/>
    <xdr:sp macro="" textlink="">
      <xdr:nvSpPr>
        <xdr:cNvPr id="733" name="n_2mainValue【消防施設】&#10;一人当たり面積">
          <a:extLst>
            <a:ext uri="{FF2B5EF4-FFF2-40B4-BE49-F238E27FC236}">
              <a16:creationId xmlns:a16="http://schemas.microsoft.com/office/drawing/2014/main" id="{9EB30FD2-14BE-44AC-866F-0D5A62F008FD}"/>
            </a:ext>
          </a:extLst>
        </xdr:cNvPr>
        <xdr:cNvSpPr txBox="1"/>
      </xdr:nvSpPr>
      <xdr:spPr>
        <a:xfrm>
          <a:off x="20199427" y="1427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56985</xdr:rowOff>
    </xdr:from>
    <xdr:ext cx="469744" cy="259045"/>
    <xdr:sp macro="" textlink="">
      <xdr:nvSpPr>
        <xdr:cNvPr id="734" name="n_3mainValue【消防施設】&#10;一人当たり面積">
          <a:extLst>
            <a:ext uri="{FF2B5EF4-FFF2-40B4-BE49-F238E27FC236}">
              <a16:creationId xmlns:a16="http://schemas.microsoft.com/office/drawing/2014/main" id="{3E6FD556-F5E6-45D9-B42E-649B74FFCA77}"/>
            </a:ext>
          </a:extLst>
        </xdr:cNvPr>
        <xdr:cNvSpPr txBox="1"/>
      </xdr:nvSpPr>
      <xdr:spPr>
        <a:xfrm>
          <a:off x="19310427" y="142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76579</xdr:rowOff>
    </xdr:from>
    <xdr:ext cx="469744" cy="259045"/>
    <xdr:sp macro="" textlink="">
      <xdr:nvSpPr>
        <xdr:cNvPr id="735" name="n_4mainValue【消防施設】&#10;一人当たり面積">
          <a:extLst>
            <a:ext uri="{FF2B5EF4-FFF2-40B4-BE49-F238E27FC236}">
              <a16:creationId xmlns:a16="http://schemas.microsoft.com/office/drawing/2014/main" id="{EF4EC07A-5CA5-48F3-959F-08977FA18AEB}"/>
            </a:ext>
          </a:extLst>
        </xdr:cNvPr>
        <xdr:cNvSpPr txBox="1"/>
      </xdr:nvSpPr>
      <xdr:spPr>
        <a:xfrm>
          <a:off x="18421427" y="143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6185555E-AE34-4F4A-95CA-8EA0395A89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46628E9A-35B6-40D8-AE0C-9F7B9C8DB4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179FA545-F66D-49E7-BEDF-A218030407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40090BC3-AFBA-4ACA-8C94-474086DEF1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8416CB19-E6FC-47BD-8851-3AB7700F71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9BDF63A2-8F1C-4562-BC74-73CE92A65C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90180A0-5198-4F67-BA92-A40FFDC7A3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B37F7645-E451-4C00-A52D-ED5E8695FE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C61BBD6D-9478-4C36-8DDD-2C26342694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EE87A2-B688-4AB3-8B51-7DBE25F6257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ECCBC511-312E-41C9-A611-D3666D73E91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91F5FC24-0C46-40F0-B2AB-DEB0D6862A9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F2582A8B-5A38-4787-BCDE-D098A71D17D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6E795735-8A72-4611-8B3B-52C4566B369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E8D256C9-9587-43A8-815E-F6CF1C6C15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DF1A8AFD-4653-43CF-BA97-8B26E1E25BD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C0DB142C-2461-411C-A2A7-0AAF2AD91CD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B0333100-5630-48A3-89EC-EF1C6F59AC8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8E73A33-4383-45CA-8F3A-0407D8C7B7B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4614D713-0D74-4943-BF7F-BE15FEE814C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C5CE502F-F7FC-4ED3-B5FD-60D2E67AF1B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DBDF0FE2-3C31-4D25-A1C9-2BABB72C8E3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2AFB8808-962A-4082-BCAE-8F56D7FE74E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8CBC252B-8370-4F9D-B04A-5518191727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394D68FC-DD7E-4D2B-BBFD-AFB4734C14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1F0C8F9E-4302-4948-B93D-5D32468DE2A4}"/>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2D5528D2-EE42-4B9B-85E5-A70BD1F0220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C9786AB0-6279-4CC9-B55B-5D417338CC3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4" name="【庁舎】&#10;有形固定資産減価償却率最大値テキスト">
          <a:extLst>
            <a:ext uri="{FF2B5EF4-FFF2-40B4-BE49-F238E27FC236}">
              <a16:creationId xmlns:a16="http://schemas.microsoft.com/office/drawing/2014/main" id="{AED76C12-0E49-427D-AE7C-BE2A47EB0BDB}"/>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5" name="直線コネクタ 764">
          <a:extLst>
            <a:ext uri="{FF2B5EF4-FFF2-40B4-BE49-F238E27FC236}">
              <a16:creationId xmlns:a16="http://schemas.microsoft.com/office/drawing/2014/main" id="{400E37C6-2D84-44E1-A926-BE0481EDEBCC}"/>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6" name="【庁舎】&#10;有形固定資産減価償却率平均値テキスト">
          <a:extLst>
            <a:ext uri="{FF2B5EF4-FFF2-40B4-BE49-F238E27FC236}">
              <a16:creationId xmlns:a16="http://schemas.microsoft.com/office/drawing/2014/main" id="{D9A8662D-B921-4B71-86B3-CBFFF0DB20F8}"/>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7" name="フローチャート: 判断 766">
          <a:extLst>
            <a:ext uri="{FF2B5EF4-FFF2-40B4-BE49-F238E27FC236}">
              <a16:creationId xmlns:a16="http://schemas.microsoft.com/office/drawing/2014/main" id="{3BD0432C-12B0-4739-82E7-1C0DD1308CD8}"/>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8" name="フローチャート: 判断 767">
          <a:extLst>
            <a:ext uri="{FF2B5EF4-FFF2-40B4-BE49-F238E27FC236}">
              <a16:creationId xmlns:a16="http://schemas.microsoft.com/office/drawing/2014/main" id="{1068D04A-9E03-4832-9E17-0FF6E581D655}"/>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9" name="フローチャート: 判断 768">
          <a:extLst>
            <a:ext uri="{FF2B5EF4-FFF2-40B4-BE49-F238E27FC236}">
              <a16:creationId xmlns:a16="http://schemas.microsoft.com/office/drawing/2014/main" id="{FA10A787-25D8-4A11-A43D-3200EEEA178D}"/>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70" name="フローチャート: 判断 769">
          <a:extLst>
            <a:ext uri="{FF2B5EF4-FFF2-40B4-BE49-F238E27FC236}">
              <a16:creationId xmlns:a16="http://schemas.microsoft.com/office/drawing/2014/main" id="{1C0DA1D2-6FDF-4D76-9CA9-16C730037678}"/>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1" name="フローチャート: 判断 770">
          <a:extLst>
            <a:ext uri="{FF2B5EF4-FFF2-40B4-BE49-F238E27FC236}">
              <a16:creationId xmlns:a16="http://schemas.microsoft.com/office/drawing/2014/main" id="{3D0266D2-E46D-4A00-8CA3-66319A2E507C}"/>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EEC66011-B8D4-4E7A-AEB6-02C0321588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AA5C50C-B08D-4244-AFE4-90B1B355CE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AAA8284F-74B7-4EC6-92AD-92228E79FFD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9E03E33-F091-4585-B4A0-6627E664FC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F091AAC-4765-4CEC-8800-28FB8E91B6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77" name="楕円 776">
          <a:extLst>
            <a:ext uri="{FF2B5EF4-FFF2-40B4-BE49-F238E27FC236}">
              <a16:creationId xmlns:a16="http://schemas.microsoft.com/office/drawing/2014/main" id="{347C4A30-D25D-4419-80BB-ED3EE89FAA4B}"/>
            </a:ext>
          </a:extLst>
        </xdr:cNvPr>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162577</xdr:rowOff>
    </xdr:from>
    <xdr:ext cx="405111" cy="259045"/>
    <xdr:sp macro="" textlink="">
      <xdr:nvSpPr>
        <xdr:cNvPr id="778" name="【庁舎】&#10;有形固定資産減価償却率該当値テキスト">
          <a:extLst>
            <a:ext uri="{FF2B5EF4-FFF2-40B4-BE49-F238E27FC236}">
              <a16:creationId xmlns:a16="http://schemas.microsoft.com/office/drawing/2014/main" id="{324A8D06-4529-4727-8D20-F51B915CCCC9}"/>
            </a:ext>
          </a:extLst>
        </xdr:cNvPr>
        <xdr:cNvSpPr txBox="1"/>
      </xdr:nvSpPr>
      <xdr:spPr>
        <a:xfrm>
          <a:off x="16357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779" name="楕円 778">
          <a:extLst>
            <a:ext uri="{FF2B5EF4-FFF2-40B4-BE49-F238E27FC236}">
              <a16:creationId xmlns:a16="http://schemas.microsoft.com/office/drawing/2014/main" id="{01F4BDA5-35FE-42DB-BC06-222922B595F8}"/>
            </a:ext>
          </a:extLst>
        </xdr:cNvPr>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164374</xdr:rowOff>
    </xdr:from>
    <xdr:to>
      <xdr:col>85</xdr:col>
      <xdr:colOff>127000</xdr:colOff>
      <xdr:row>104</xdr:row>
      <xdr:rowOff>19050</xdr:rowOff>
    </xdr:to>
    <xdr:cxnSp macro="">
      <xdr:nvCxnSpPr>
        <xdr:cNvPr id="780" name="直線コネクタ 779">
          <a:extLst>
            <a:ext uri="{FF2B5EF4-FFF2-40B4-BE49-F238E27FC236}">
              <a16:creationId xmlns:a16="http://schemas.microsoft.com/office/drawing/2014/main" id="{B02E6494-58C8-4457-9DC1-2B8787817760}"/>
            </a:ext>
          </a:extLst>
        </xdr:cNvPr>
        <xdr:cNvCxnSpPr/>
      </xdr:nvCxnSpPr>
      <xdr:spPr>
        <a:xfrm>
          <a:off x="15481300" y="178237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87449</xdr:rowOff>
    </xdr:from>
    <xdr:to>
      <xdr:col>76</xdr:col>
      <xdr:colOff>165100</xdr:colOff>
      <xdr:row>104</xdr:row>
      <xdr:rowOff>17599</xdr:rowOff>
    </xdr:to>
    <xdr:sp macro="" textlink="">
      <xdr:nvSpPr>
        <xdr:cNvPr id="781" name="楕円 780">
          <a:extLst>
            <a:ext uri="{FF2B5EF4-FFF2-40B4-BE49-F238E27FC236}">
              <a16:creationId xmlns:a16="http://schemas.microsoft.com/office/drawing/2014/main" id="{EBCF8780-1D3A-40C7-8E89-31E3E742AD85}"/>
            </a:ext>
          </a:extLst>
        </xdr:cNvPr>
        <xdr:cNvSpPr/>
      </xdr:nvSpPr>
      <xdr:spPr>
        <a:xfrm>
          <a:off x="14541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138249</xdr:rowOff>
    </xdr:from>
    <xdr:to>
      <xdr:col>81</xdr:col>
      <xdr:colOff>50800</xdr:colOff>
      <xdr:row>103</xdr:row>
      <xdr:rowOff>164374</xdr:rowOff>
    </xdr:to>
    <xdr:cxnSp macro="">
      <xdr:nvCxnSpPr>
        <xdr:cNvPr id="782" name="直線コネクタ 781">
          <a:extLst>
            <a:ext uri="{FF2B5EF4-FFF2-40B4-BE49-F238E27FC236}">
              <a16:creationId xmlns:a16="http://schemas.microsoft.com/office/drawing/2014/main" id="{CF94C1DB-499B-4DD0-9E69-1EC20BD035BB}"/>
            </a:ext>
          </a:extLst>
        </xdr:cNvPr>
        <xdr:cNvCxnSpPr/>
      </xdr:nvCxnSpPr>
      <xdr:spPr>
        <a:xfrm>
          <a:off x="14592300" y="177975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83" name="楕円 782">
          <a:extLst>
            <a:ext uri="{FF2B5EF4-FFF2-40B4-BE49-F238E27FC236}">
              <a16:creationId xmlns:a16="http://schemas.microsoft.com/office/drawing/2014/main" id="{F8DB0827-B26D-48BF-ADA7-A8AA8D2DA641}"/>
            </a:ext>
          </a:extLst>
        </xdr:cNvPr>
        <xdr:cNvSpPr/>
      </xdr:nvSpPr>
      <xdr:spPr>
        <a:xfrm>
          <a:off x="1365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138249</xdr:rowOff>
    </xdr:to>
    <xdr:cxnSp macro="">
      <xdr:nvCxnSpPr>
        <xdr:cNvPr id="784" name="直線コネクタ 783">
          <a:extLst>
            <a:ext uri="{FF2B5EF4-FFF2-40B4-BE49-F238E27FC236}">
              <a16:creationId xmlns:a16="http://schemas.microsoft.com/office/drawing/2014/main" id="{438D6FE6-5760-477D-A59C-E18E349D478F}"/>
            </a:ext>
          </a:extLst>
        </xdr:cNvPr>
        <xdr:cNvCxnSpPr/>
      </xdr:nvCxnSpPr>
      <xdr:spPr>
        <a:xfrm>
          <a:off x="13703300" y="1776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27032</xdr:rowOff>
    </xdr:from>
    <xdr:to>
      <xdr:col>67</xdr:col>
      <xdr:colOff>101600</xdr:colOff>
      <xdr:row>103</xdr:row>
      <xdr:rowOff>128632</xdr:rowOff>
    </xdr:to>
    <xdr:sp macro="" textlink="">
      <xdr:nvSpPr>
        <xdr:cNvPr id="785" name="楕円 784">
          <a:extLst>
            <a:ext uri="{FF2B5EF4-FFF2-40B4-BE49-F238E27FC236}">
              <a16:creationId xmlns:a16="http://schemas.microsoft.com/office/drawing/2014/main" id="{20AB4F7C-E2E7-4BF8-A261-D534A81B6108}"/>
            </a:ext>
          </a:extLst>
        </xdr:cNvPr>
        <xdr:cNvSpPr/>
      </xdr:nvSpPr>
      <xdr:spPr>
        <a:xfrm>
          <a:off x="12763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77832</xdr:rowOff>
    </xdr:from>
    <xdr:to>
      <xdr:col>71</xdr:col>
      <xdr:colOff>177800</xdr:colOff>
      <xdr:row>103</xdr:row>
      <xdr:rowOff>107224</xdr:rowOff>
    </xdr:to>
    <xdr:cxnSp macro="">
      <xdr:nvCxnSpPr>
        <xdr:cNvPr id="786" name="直線コネクタ 785">
          <a:extLst>
            <a:ext uri="{FF2B5EF4-FFF2-40B4-BE49-F238E27FC236}">
              <a16:creationId xmlns:a16="http://schemas.microsoft.com/office/drawing/2014/main" id="{FD048DE7-C605-4868-8670-D2DBD35284C8}"/>
            </a:ext>
          </a:extLst>
        </xdr:cNvPr>
        <xdr:cNvCxnSpPr/>
      </xdr:nvCxnSpPr>
      <xdr:spPr>
        <a:xfrm>
          <a:off x="12814300" y="177371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87" name="n_1aveValue【庁舎】&#10;有形固定資産減価償却率">
          <a:extLst>
            <a:ext uri="{FF2B5EF4-FFF2-40B4-BE49-F238E27FC236}">
              <a16:creationId xmlns:a16="http://schemas.microsoft.com/office/drawing/2014/main" id="{EEF48467-AAC8-4489-A533-9EB5F3B69346}"/>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88" name="n_2aveValue【庁舎】&#10;有形固定資産減価償却率">
          <a:extLst>
            <a:ext uri="{FF2B5EF4-FFF2-40B4-BE49-F238E27FC236}">
              <a16:creationId xmlns:a16="http://schemas.microsoft.com/office/drawing/2014/main" id="{D405EC1D-B7E3-42F0-9D4A-6EB4ABC5AE38}"/>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789" name="n_3aveValue【庁舎】&#10;有形固定資産減価償却率">
          <a:extLst>
            <a:ext uri="{FF2B5EF4-FFF2-40B4-BE49-F238E27FC236}">
              <a16:creationId xmlns:a16="http://schemas.microsoft.com/office/drawing/2014/main" id="{0045BFC0-B33D-47A5-BA2D-8D84F2557BDC}"/>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790" name="n_4aveValue【庁舎】&#10;有形固定資産減価償却率">
          <a:extLst>
            <a:ext uri="{FF2B5EF4-FFF2-40B4-BE49-F238E27FC236}">
              <a16:creationId xmlns:a16="http://schemas.microsoft.com/office/drawing/2014/main" id="{3C7772AB-A49D-491E-945F-E477DBD4610F}"/>
            </a:ext>
          </a:extLst>
        </xdr:cNvPr>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60251</xdr:rowOff>
    </xdr:from>
    <xdr:ext cx="405111" cy="259045"/>
    <xdr:sp macro="" textlink="">
      <xdr:nvSpPr>
        <xdr:cNvPr id="791" name="n_1mainValue【庁舎】&#10;有形固定資産減価償却率">
          <a:extLst>
            <a:ext uri="{FF2B5EF4-FFF2-40B4-BE49-F238E27FC236}">
              <a16:creationId xmlns:a16="http://schemas.microsoft.com/office/drawing/2014/main" id="{AC8ADB37-9F24-485D-A990-AE196936B60E}"/>
            </a:ext>
          </a:extLst>
        </xdr:cNvPr>
        <xdr:cNvSpPr txBox="1"/>
      </xdr:nvSpPr>
      <xdr:spPr>
        <a:xfrm>
          <a:off x="152660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34126</xdr:rowOff>
    </xdr:from>
    <xdr:ext cx="405111" cy="259045"/>
    <xdr:sp macro="" textlink="">
      <xdr:nvSpPr>
        <xdr:cNvPr id="792" name="n_2mainValue【庁舎】&#10;有形固定資産減価償却率">
          <a:extLst>
            <a:ext uri="{FF2B5EF4-FFF2-40B4-BE49-F238E27FC236}">
              <a16:creationId xmlns:a16="http://schemas.microsoft.com/office/drawing/2014/main" id="{07B5620D-66FB-4077-80F7-F68BAB06014C}"/>
            </a:ext>
          </a:extLst>
        </xdr:cNvPr>
        <xdr:cNvSpPr txBox="1"/>
      </xdr:nvSpPr>
      <xdr:spPr>
        <a:xfrm>
          <a:off x="14389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793" name="n_3mainValue【庁舎】&#10;有形固定資産減価償却率">
          <a:extLst>
            <a:ext uri="{FF2B5EF4-FFF2-40B4-BE49-F238E27FC236}">
              <a16:creationId xmlns:a16="http://schemas.microsoft.com/office/drawing/2014/main" id="{0E22680B-779F-48ED-8095-589754956252}"/>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145159</xdr:rowOff>
    </xdr:from>
    <xdr:ext cx="405111" cy="259045"/>
    <xdr:sp macro="" textlink="">
      <xdr:nvSpPr>
        <xdr:cNvPr id="794" name="n_4mainValue【庁舎】&#10;有形固定資産減価償却率">
          <a:extLst>
            <a:ext uri="{FF2B5EF4-FFF2-40B4-BE49-F238E27FC236}">
              <a16:creationId xmlns:a16="http://schemas.microsoft.com/office/drawing/2014/main" id="{58E01404-EEF6-4FA7-AFB7-345A353ADF5E}"/>
            </a:ext>
          </a:extLst>
        </xdr:cNvPr>
        <xdr:cNvSpPr txBox="1"/>
      </xdr:nvSpPr>
      <xdr:spPr>
        <a:xfrm>
          <a:off x="12611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53B7998C-0EBC-4632-BA9F-F0FB3298D4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EBF5DE41-61DC-4F41-AEFF-EC2B40FB73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6B4E603C-0CA4-4D20-9875-030BA2314F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60C1A5C6-F992-40E5-9388-E70E1F40DC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E3035E0C-148A-40D5-8C04-316E1F6DE7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CD0EDD0C-E16E-4C94-B259-6A341E20E6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566CC9C2-7FF7-4190-8F9B-42FBC23A0C9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47CC9413-2BC4-464C-B16F-F2B3D38B95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5FD5E21F-886B-4C08-AC8F-4E89161116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A48468DF-B5EC-46EC-9E7A-0A14C37E84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A2898795-BFED-4C7C-BE2D-9431247A0C7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E9E8AAD5-340B-410E-BAF8-96E31F2D989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78A509D8-EE56-4C3F-B96B-7D5D354CB15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F0B1F3DD-62C6-4D6C-B4BA-30679C8D97A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94A67F9A-C47D-49D9-9FC2-F09A070AB96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F22D5CB8-6B12-47AE-B31B-8ED795CE05B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BD7079D6-00FD-4AC7-85F7-C251222ABFC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51CF7695-8340-4A66-98B0-64476AEA868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BC1F2E4A-6F9B-4E7D-93ED-DA53149D0FA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F07AB3E5-042D-4362-809A-064DAD249AF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37BCF945-B2B4-4688-B70A-64E4FC683B2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16" name="直線コネクタ 815">
          <a:extLst>
            <a:ext uri="{FF2B5EF4-FFF2-40B4-BE49-F238E27FC236}">
              <a16:creationId xmlns:a16="http://schemas.microsoft.com/office/drawing/2014/main" id="{54AA8E67-41BD-44CD-A2DB-06393D2139CF}"/>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17" name="【庁舎】&#10;一人当たり面積最小値テキスト">
          <a:extLst>
            <a:ext uri="{FF2B5EF4-FFF2-40B4-BE49-F238E27FC236}">
              <a16:creationId xmlns:a16="http://schemas.microsoft.com/office/drawing/2014/main" id="{B74BB697-DC13-4685-9439-0B74913B997E}"/>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18" name="直線コネクタ 817">
          <a:extLst>
            <a:ext uri="{FF2B5EF4-FFF2-40B4-BE49-F238E27FC236}">
              <a16:creationId xmlns:a16="http://schemas.microsoft.com/office/drawing/2014/main" id="{34B1754A-214D-45DB-A144-38B8437220E1}"/>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19" name="【庁舎】&#10;一人当たり面積最大値テキスト">
          <a:extLst>
            <a:ext uri="{FF2B5EF4-FFF2-40B4-BE49-F238E27FC236}">
              <a16:creationId xmlns:a16="http://schemas.microsoft.com/office/drawing/2014/main" id="{C7559F4C-9652-41E5-8318-38E1D350E7D1}"/>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820" name="直線コネクタ 819">
          <a:extLst>
            <a:ext uri="{FF2B5EF4-FFF2-40B4-BE49-F238E27FC236}">
              <a16:creationId xmlns:a16="http://schemas.microsoft.com/office/drawing/2014/main" id="{5B27024D-79F0-4D69-8B12-724C09111EA1}"/>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821" name="【庁舎】&#10;一人当たり面積平均値テキスト">
          <a:extLst>
            <a:ext uri="{FF2B5EF4-FFF2-40B4-BE49-F238E27FC236}">
              <a16:creationId xmlns:a16="http://schemas.microsoft.com/office/drawing/2014/main" id="{1D85F72F-5867-4270-BA6A-F714EEB23B38}"/>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22" name="フローチャート: 判断 821">
          <a:extLst>
            <a:ext uri="{FF2B5EF4-FFF2-40B4-BE49-F238E27FC236}">
              <a16:creationId xmlns:a16="http://schemas.microsoft.com/office/drawing/2014/main" id="{F7F3825C-B52B-4BE9-8CF6-E56DF04574FC}"/>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823" name="フローチャート: 判断 822">
          <a:extLst>
            <a:ext uri="{FF2B5EF4-FFF2-40B4-BE49-F238E27FC236}">
              <a16:creationId xmlns:a16="http://schemas.microsoft.com/office/drawing/2014/main" id="{225EC188-D55C-4051-A011-DFDAEDAF72F7}"/>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824" name="フローチャート: 判断 823">
          <a:extLst>
            <a:ext uri="{FF2B5EF4-FFF2-40B4-BE49-F238E27FC236}">
              <a16:creationId xmlns:a16="http://schemas.microsoft.com/office/drawing/2014/main" id="{79C2361F-78BB-4A47-AD67-21C63BDCECA9}"/>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825" name="フローチャート: 判断 824">
          <a:extLst>
            <a:ext uri="{FF2B5EF4-FFF2-40B4-BE49-F238E27FC236}">
              <a16:creationId xmlns:a16="http://schemas.microsoft.com/office/drawing/2014/main" id="{CAB27DB4-6E09-44CA-A5BC-78CDD0AADAB2}"/>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826" name="フローチャート: 判断 825">
          <a:extLst>
            <a:ext uri="{FF2B5EF4-FFF2-40B4-BE49-F238E27FC236}">
              <a16:creationId xmlns:a16="http://schemas.microsoft.com/office/drawing/2014/main" id="{9782AC6C-5997-4B4E-8090-41D8BE9F68FB}"/>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219E5B9-527B-494D-A6D7-80FD2F3FD0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63E8910-A748-4358-885B-2A0A3CE9B4C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0BCC761-24D1-4BF5-83BC-80DC676BF0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A55C6D9-8C9A-423F-B03B-95C0A11115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216A823-74E7-4F38-8C9E-D2DD626B12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13055</xdr:rowOff>
    </xdr:from>
    <xdr:to>
      <xdr:col>116</xdr:col>
      <xdr:colOff>114300</xdr:colOff>
      <xdr:row>104</xdr:row>
      <xdr:rowOff>114655</xdr:rowOff>
    </xdr:to>
    <xdr:sp macro="" textlink="">
      <xdr:nvSpPr>
        <xdr:cNvPr id="832" name="楕円 831">
          <a:extLst>
            <a:ext uri="{FF2B5EF4-FFF2-40B4-BE49-F238E27FC236}">
              <a16:creationId xmlns:a16="http://schemas.microsoft.com/office/drawing/2014/main" id="{FB94EC02-7327-4B12-AE5E-D145DE1E382A}"/>
            </a:ext>
          </a:extLst>
        </xdr:cNvPr>
        <xdr:cNvSpPr/>
      </xdr:nvSpPr>
      <xdr:spPr>
        <a:xfrm>
          <a:off x="22110700" y="178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35932</xdr:rowOff>
    </xdr:from>
    <xdr:ext cx="469744" cy="259045"/>
    <xdr:sp macro="" textlink="">
      <xdr:nvSpPr>
        <xdr:cNvPr id="833" name="【庁舎】&#10;一人当たり面積該当値テキスト">
          <a:extLst>
            <a:ext uri="{FF2B5EF4-FFF2-40B4-BE49-F238E27FC236}">
              <a16:creationId xmlns:a16="http://schemas.microsoft.com/office/drawing/2014/main" id="{8BC98745-3DAA-419D-8358-C3D8EF0E7B5B}"/>
            </a:ext>
          </a:extLst>
        </xdr:cNvPr>
        <xdr:cNvSpPr txBox="1"/>
      </xdr:nvSpPr>
      <xdr:spPr>
        <a:xfrm>
          <a:off x="22199600" y="176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29514</xdr:rowOff>
    </xdr:from>
    <xdr:to>
      <xdr:col>112</xdr:col>
      <xdr:colOff>38100</xdr:colOff>
      <xdr:row>104</xdr:row>
      <xdr:rowOff>131114</xdr:rowOff>
    </xdr:to>
    <xdr:sp macro="" textlink="">
      <xdr:nvSpPr>
        <xdr:cNvPr id="834" name="楕円 833">
          <a:extLst>
            <a:ext uri="{FF2B5EF4-FFF2-40B4-BE49-F238E27FC236}">
              <a16:creationId xmlns:a16="http://schemas.microsoft.com/office/drawing/2014/main" id="{C0173737-E6EE-4D90-9C8E-AD332FE46127}"/>
            </a:ext>
          </a:extLst>
        </xdr:cNvPr>
        <xdr:cNvSpPr/>
      </xdr:nvSpPr>
      <xdr:spPr>
        <a:xfrm>
          <a:off x="21272500" y="1786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63855</xdr:rowOff>
    </xdr:from>
    <xdr:to>
      <xdr:col>116</xdr:col>
      <xdr:colOff>63500</xdr:colOff>
      <xdr:row>104</xdr:row>
      <xdr:rowOff>80314</xdr:rowOff>
    </xdr:to>
    <xdr:cxnSp macro="">
      <xdr:nvCxnSpPr>
        <xdr:cNvPr id="835" name="直線コネクタ 834">
          <a:extLst>
            <a:ext uri="{FF2B5EF4-FFF2-40B4-BE49-F238E27FC236}">
              <a16:creationId xmlns:a16="http://schemas.microsoft.com/office/drawing/2014/main" id="{95FACEBF-2717-4065-A729-C8B0ABEBF151}"/>
            </a:ext>
          </a:extLst>
        </xdr:cNvPr>
        <xdr:cNvCxnSpPr/>
      </xdr:nvCxnSpPr>
      <xdr:spPr>
        <a:xfrm flipV="1">
          <a:off x="21323300" y="17894655"/>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45517</xdr:rowOff>
    </xdr:from>
    <xdr:to>
      <xdr:col>107</xdr:col>
      <xdr:colOff>101600</xdr:colOff>
      <xdr:row>104</xdr:row>
      <xdr:rowOff>147117</xdr:rowOff>
    </xdr:to>
    <xdr:sp macro="" textlink="">
      <xdr:nvSpPr>
        <xdr:cNvPr id="836" name="楕円 835">
          <a:extLst>
            <a:ext uri="{FF2B5EF4-FFF2-40B4-BE49-F238E27FC236}">
              <a16:creationId xmlns:a16="http://schemas.microsoft.com/office/drawing/2014/main" id="{D8B9E513-F740-42D1-AE89-AC5B9B9B90A5}"/>
            </a:ext>
          </a:extLst>
        </xdr:cNvPr>
        <xdr:cNvSpPr/>
      </xdr:nvSpPr>
      <xdr:spPr>
        <a:xfrm>
          <a:off x="20383500" y="178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80314</xdr:rowOff>
    </xdr:from>
    <xdr:to>
      <xdr:col>111</xdr:col>
      <xdr:colOff>177800</xdr:colOff>
      <xdr:row>104</xdr:row>
      <xdr:rowOff>96317</xdr:rowOff>
    </xdr:to>
    <xdr:cxnSp macro="">
      <xdr:nvCxnSpPr>
        <xdr:cNvPr id="837" name="直線コネクタ 836">
          <a:extLst>
            <a:ext uri="{FF2B5EF4-FFF2-40B4-BE49-F238E27FC236}">
              <a16:creationId xmlns:a16="http://schemas.microsoft.com/office/drawing/2014/main" id="{9C51762E-3C76-41AC-8521-F9155C93277E}"/>
            </a:ext>
          </a:extLst>
        </xdr:cNvPr>
        <xdr:cNvCxnSpPr/>
      </xdr:nvCxnSpPr>
      <xdr:spPr>
        <a:xfrm flipV="1">
          <a:off x="20434300" y="17911114"/>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65633</xdr:rowOff>
    </xdr:from>
    <xdr:to>
      <xdr:col>102</xdr:col>
      <xdr:colOff>165100</xdr:colOff>
      <xdr:row>104</xdr:row>
      <xdr:rowOff>167233</xdr:rowOff>
    </xdr:to>
    <xdr:sp macro="" textlink="">
      <xdr:nvSpPr>
        <xdr:cNvPr id="838" name="楕円 837">
          <a:extLst>
            <a:ext uri="{FF2B5EF4-FFF2-40B4-BE49-F238E27FC236}">
              <a16:creationId xmlns:a16="http://schemas.microsoft.com/office/drawing/2014/main" id="{8015ABBF-68B0-4EFC-912D-083F4E8ADF8B}"/>
            </a:ext>
          </a:extLst>
        </xdr:cNvPr>
        <xdr:cNvSpPr/>
      </xdr:nvSpPr>
      <xdr:spPr>
        <a:xfrm>
          <a:off x="19494500" y="178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96317</xdr:rowOff>
    </xdr:from>
    <xdr:to>
      <xdr:col>107</xdr:col>
      <xdr:colOff>50800</xdr:colOff>
      <xdr:row>104</xdr:row>
      <xdr:rowOff>116433</xdr:rowOff>
    </xdr:to>
    <xdr:cxnSp macro="">
      <xdr:nvCxnSpPr>
        <xdr:cNvPr id="839" name="直線コネクタ 838">
          <a:extLst>
            <a:ext uri="{FF2B5EF4-FFF2-40B4-BE49-F238E27FC236}">
              <a16:creationId xmlns:a16="http://schemas.microsoft.com/office/drawing/2014/main" id="{DEEAC37C-6D99-4EEF-A735-1DBBA5E174AD}"/>
            </a:ext>
          </a:extLst>
        </xdr:cNvPr>
        <xdr:cNvCxnSpPr/>
      </xdr:nvCxnSpPr>
      <xdr:spPr>
        <a:xfrm flipV="1">
          <a:off x="19545300" y="17927117"/>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82093</xdr:rowOff>
    </xdr:from>
    <xdr:to>
      <xdr:col>98</xdr:col>
      <xdr:colOff>38100</xdr:colOff>
      <xdr:row>105</xdr:row>
      <xdr:rowOff>12243</xdr:rowOff>
    </xdr:to>
    <xdr:sp macro="" textlink="">
      <xdr:nvSpPr>
        <xdr:cNvPr id="840" name="楕円 839">
          <a:extLst>
            <a:ext uri="{FF2B5EF4-FFF2-40B4-BE49-F238E27FC236}">
              <a16:creationId xmlns:a16="http://schemas.microsoft.com/office/drawing/2014/main" id="{1F0D5F3B-FD2F-4A30-8363-9B4D67D54CF8}"/>
            </a:ext>
          </a:extLst>
        </xdr:cNvPr>
        <xdr:cNvSpPr/>
      </xdr:nvSpPr>
      <xdr:spPr>
        <a:xfrm>
          <a:off x="18605500" y="179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116433</xdr:rowOff>
    </xdr:from>
    <xdr:to>
      <xdr:col>102</xdr:col>
      <xdr:colOff>114300</xdr:colOff>
      <xdr:row>104</xdr:row>
      <xdr:rowOff>132893</xdr:rowOff>
    </xdr:to>
    <xdr:cxnSp macro="">
      <xdr:nvCxnSpPr>
        <xdr:cNvPr id="841" name="直線コネクタ 840">
          <a:extLst>
            <a:ext uri="{FF2B5EF4-FFF2-40B4-BE49-F238E27FC236}">
              <a16:creationId xmlns:a16="http://schemas.microsoft.com/office/drawing/2014/main" id="{990A0BA3-2799-4326-ACF6-E5AC2F05957E}"/>
            </a:ext>
          </a:extLst>
        </xdr:cNvPr>
        <xdr:cNvCxnSpPr/>
      </xdr:nvCxnSpPr>
      <xdr:spPr>
        <a:xfrm flipV="1">
          <a:off x="18656300" y="1794723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842" name="n_1aveValue【庁舎】&#10;一人当たり面積">
          <a:extLst>
            <a:ext uri="{FF2B5EF4-FFF2-40B4-BE49-F238E27FC236}">
              <a16:creationId xmlns:a16="http://schemas.microsoft.com/office/drawing/2014/main" id="{D0679A4F-C80C-46A7-8278-6893A88FB529}"/>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843" name="n_2aveValue【庁舎】&#10;一人当たり面積">
          <a:extLst>
            <a:ext uri="{FF2B5EF4-FFF2-40B4-BE49-F238E27FC236}">
              <a16:creationId xmlns:a16="http://schemas.microsoft.com/office/drawing/2014/main" id="{66EEDAD4-CF4B-4A88-A01B-0DB02A33BFD2}"/>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844" name="n_3aveValue【庁舎】&#10;一人当たり面積">
          <a:extLst>
            <a:ext uri="{FF2B5EF4-FFF2-40B4-BE49-F238E27FC236}">
              <a16:creationId xmlns:a16="http://schemas.microsoft.com/office/drawing/2014/main" id="{4FAAD744-5E03-4B6D-ACE6-164FE5AA6AF1}"/>
            </a:ext>
          </a:extLst>
        </xdr:cNvPr>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845" name="n_4aveValue【庁舎】&#10;一人当たり面積">
          <a:extLst>
            <a:ext uri="{FF2B5EF4-FFF2-40B4-BE49-F238E27FC236}">
              <a16:creationId xmlns:a16="http://schemas.microsoft.com/office/drawing/2014/main" id="{77C0EC40-67C4-47B4-BFA3-34D6B9D923E5}"/>
            </a:ext>
          </a:extLst>
        </xdr:cNvPr>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147641</xdr:rowOff>
    </xdr:from>
    <xdr:ext cx="469744" cy="259045"/>
    <xdr:sp macro="" textlink="">
      <xdr:nvSpPr>
        <xdr:cNvPr id="846" name="n_1mainValue【庁舎】&#10;一人当たり面積">
          <a:extLst>
            <a:ext uri="{FF2B5EF4-FFF2-40B4-BE49-F238E27FC236}">
              <a16:creationId xmlns:a16="http://schemas.microsoft.com/office/drawing/2014/main" id="{CA5428BD-6F91-480F-AE75-8DDD1BBCB7E5}"/>
            </a:ext>
          </a:extLst>
        </xdr:cNvPr>
        <xdr:cNvSpPr txBox="1"/>
      </xdr:nvSpPr>
      <xdr:spPr>
        <a:xfrm>
          <a:off x="21075727" y="1763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163644</xdr:rowOff>
    </xdr:from>
    <xdr:ext cx="469744" cy="259045"/>
    <xdr:sp macro="" textlink="">
      <xdr:nvSpPr>
        <xdr:cNvPr id="847" name="n_2mainValue【庁舎】&#10;一人当たり面積">
          <a:extLst>
            <a:ext uri="{FF2B5EF4-FFF2-40B4-BE49-F238E27FC236}">
              <a16:creationId xmlns:a16="http://schemas.microsoft.com/office/drawing/2014/main" id="{1952EFCA-5841-4ECC-B133-B3F4682D5AF2}"/>
            </a:ext>
          </a:extLst>
        </xdr:cNvPr>
        <xdr:cNvSpPr txBox="1"/>
      </xdr:nvSpPr>
      <xdr:spPr>
        <a:xfrm>
          <a:off x="20199427" y="1765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12310</xdr:rowOff>
    </xdr:from>
    <xdr:ext cx="469744" cy="259045"/>
    <xdr:sp macro="" textlink="">
      <xdr:nvSpPr>
        <xdr:cNvPr id="848" name="n_3mainValue【庁舎】&#10;一人当たり面積">
          <a:extLst>
            <a:ext uri="{FF2B5EF4-FFF2-40B4-BE49-F238E27FC236}">
              <a16:creationId xmlns:a16="http://schemas.microsoft.com/office/drawing/2014/main" id="{FC401FB9-F923-45F7-9AA1-57600F7E2189}"/>
            </a:ext>
          </a:extLst>
        </xdr:cNvPr>
        <xdr:cNvSpPr txBox="1"/>
      </xdr:nvSpPr>
      <xdr:spPr>
        <a:xfrm>
          <a:off x="19310427" y="176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28770</xdr:rowOff>
    </xdr:from>
    <xdr:ext cx="469744" cy="259045"/>
    <xdr:sp macro="" textlink="">
      <xdr:nvSpPr>
        <xdr:cNvPr id="849" name="n_4mainValue【庁舎】&#10;一人当たり面積">
          <a:extLst>
            <a:ext uri="{FF2B5EF4-FFF2-40B4-BE49-F238E27FC236}">
              <a16:creationId xmlns:a16="http://schemas.microsoft.com/office/drawing/2014/main" id="{586EAAFB-84F7-4136-A980-B472D2BC33C4}"/>
            </a:ext>
          </a:extLst>
        </xdr:cNvPr>
        <xdr:cNvSpPr txBox="1"/>
      </xdr:nvSpPr>
      <xdr:spPr>
        <a:xfrm>
          <a:off x="18421427" y="1768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1F99D6B3-8295-4E96-8C64-99920885D0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4785B46C-6FBC-4B53-82E2-3E37C45EE3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6708BC8B-275D-4144-90E2-563597B641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体育館・プールの一人当たり面積においては人口減少が進んでおり、半島特有の地形的条件による施設数により一人当たりの面積が高い数値となっている。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一般廃棄物処理施設においてはＨ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に最終処理場浸出水処理施設を建設したため、低い数値となっている。</a:t>
          </a:r>
        </a:p>
        <a:p>
          <a:r>
            <a:rPr kumimoji="1" lang="ja-JP" altLang="en-US" sz="1300">
              <a:latin typeface="ＭＳ Ｐゴシック" panose="020B0600070205080204" pitchFamily="50" charset="-128"/>
              <a:ea typeface="ＭＳ Ｐゴシック" panose="020B0600070205080204" pitchFamily="50" charset="-128"/>
            </a:rPr>
            <a:t>消防施設（消防詰所）においては、旧建築基準に該当する拠点施設について、Ｈ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年度に施設更新が完了している。また順次、耐用年数により更新を計画しており、有形固定資産減価償却率は類似団体よりも低く推移している。</a:t>
          </a:r>
        </a:p>
        <a:p>
          <a:r>
            <a:rPr kumimoji="1" lang="ja-JP" altLang="en-US" sz="1300">
              <a:latin typeface="ＭＳ Ｐゴシック" panose="020B0600070205080204" pitchFamily="50" charset="-128"/>
              <a:ea typeface="ＭＳ Ｐゴシック" panose="020B0600070205080204" pitchFamily="50" charset="-128"/>
            </a:rPr>
            <a:t>半島特有の地形的条件、人口減少等を考慮しつつ、施設の統廃合を含め第二次伊方町総合計画及び公共施設等総合管理計画により、計画的に更新等を実施していく。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伊方原子力発電所に係る償却資産の税収等により、</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と類似団体内では高い数値となっているが、償却資産等は毎年減少が見込まれており、健全な財政運営を維持するため、事業コストの削減を図り、自主財源の確保に努める。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103011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0922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62795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人件費・物件費・維持補修費等の縮減に努めており、</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％と類似団体並みとなっており、第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実施してきた。今後についても、常にコスト意識を持ち、事務の合理化・簡素化により徹底的に無駄を省く「量の改革」、町民からの信頼を向上させるために、職員の資質向上・意識改革、町民協働の推進などによる「質の改革」等の取り組みを着実に実施し、適正な水準に抑えるよう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63</xdr:row>
      <xdr:rowOff>32258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1778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32258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094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27432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94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27432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853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93235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69105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88409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着実に実施し、定員適正化計画による人件費の削減を図っているが、類似団体平均並みとなっている。原子力発電所を有していること、半島特有の地形的条件により施設数が多いこと等の特殊要因も考慮し、可能な限りの行政コストの縮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108029</xdr:rowOff>
    </xdr:from>
    <xdr:to>
      <xdr:col>23</xdr:col>
      <xdr:colOff>133350</xdr:colOff>
      <xdr:row>82</xdr:row>
      <xdr:rowOff>150002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66929"/>
          <a:ext cx="8382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49247</xdr:rowOff>
    </xdr:from>
    <xdr:to>
      <xdr:col>19</xdr:col>
      <xdr:colOff>133350</xdr:colOff>
      <xdr:row>82</xdr:row>
      <xdr:rowOff>108029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0814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44357</xdr:rowOff>
    </xdr:from>
    <xdr:to>
      <xdr:col>15</xdr:col>
      <xdr:colOff>82550</xdr:colOff>
      <xdr:row>82</xdr:row>
      <xdr:rowOff>49247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03257"/>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2980</xdr:rowOff>
    </xdr:from>
    <xdr:to>
      <xdr:col>11</xdr:col>
      <xdr:colOff>31750</xdr:colOff>
      <xdr:row>82</xdr:row>
      <xdr:rowOff>44357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61880"/>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99202</xdr:rowOff>
    </xdr:from>
    <xdr:to>
      <xdr:col>23</xdr:col>
      <xdr:colOff>184150</xdr:colOff>
      <xdr:row>83</xdr:row>
      <xdr:rowOff>29352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115729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57229</xdr:rowOff>
    </xdr:from>
    <xdr:to>
      <xdr:col>19</xdr:col>
      <xdr:colOff>184150</xdr:colOff>
      <xdr:row>82</xdr:row>
      <xdr:rowOff>158829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169006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8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169897</xdr:rowOff>
    </xdr:from>
    <xdr:to>
      <xdr:col>15</xdr:col>
      <xdr:colOff>133350</xdr:colOff>
      <xdr:row>82</xdr:row>
      <xdr:rowOff>100047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110224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165007</xdr:rowOff>
    </xdr:from>
    <xdr:to>
      <xdr:col>11</xdr:col>
      <xdr:colOff>82550</xdr:colOff>
      <xdr:row>82</xdr:row>
      <xdr:rowOff>95157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79934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123630</xdr:rowOff>
    </xdr:from>
    <xdr:to>
      <xdr:col>7</xdr:col>
      <xdr:colOff>31750</xdr:colOff>
      <xdr:row>82</xdr:row>
      <xdr:rowOff>53780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63957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前年度数値同様の</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となっており、引き続き類似団体平均値より低い値となっている。今後も人事評価制度の運用等により、給与水準の適正化に努める。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165523</xdr:rowOff>
    </xdr:from>
    <xdr:to>
      <xdr:col>81</xdr:col>
      <xdr:colOff>44450</xdr:colOff>
      <xdr:row>83</xdr:row>
      <xdr:rowOff>165523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395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141393</xdr:rowOff>
    </xdr:from>
    <xdr:to>
      <xdr:col>77</xdr:col>
      <xdr:colOff>44450</xdr:colOff>
      <xdr:row>83</xdr:row>
      <xdr:rowOff>165523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3717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141393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3234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69004</xdr:rowOff>
    </xdr:from>
    <xdr:to>
      <xdr:col>68</xdr:col>
      <xdr:colOff>152400</xdr:colOff>
      <xdr:row>83</xdr:row>
      <xdr:rowOff>93134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114723</xdr:rowOff>
    </xdr:from>
    <xdr:to>
      <xdr:col>81</xdr:col>
      <xdr:colOff>95250</xdr:colOff>
      <xdr:row>84</xdr:row>
      <xdr:rowOff>44873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131250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114723</xdr:rowOff>
    </xdr:from>
    <xdr:to>
      <xdr:col>77</xdr:col>
      <xdr:colOff>95250</xdr:colOff>
      <xdr:row>84</xdr:row>
      <xdr:rowOff>44873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55050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1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90593</xdr:rowOff>
    </xdr:from>
    <xdr:to>
      <xdr:col>73</xdr:col>
      <xdr:colOff>44450</xdr:colOff>
      <xdr:row>84</xdr:row>
      <xdr:rowOff>20743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30920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18204</xdr:rowOff>
    </xdr:from>
    <xdr:to>
      <xdr:col>64</xdr:col>
      <xdr:colOff>152400</xdr:colOff>
      <xdr:row>83</xdr:row>
      <xdr:rowOff>119804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129981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人口減少も進んでおり、半島特有の地形的条件による施設数、普通建設事業等の積極的な展開により、</a:t>
          </a:r>
          <a:r>
            <a:rPr kumimoji="1" lang="en-US" altLang="ja-JP" sz="1300">
              <a:latin typeface="ＭＳ Ｐゴシック" panose="020B0600070205080204" pitchFamily="50" charset="-128"/>
              <a:ea typeface="ＭＳ Ｐゴシック" panose="020B0600070205080204" pitchFamily="50" charset="-128"/>
            </a:rPr>
            <a:t>17.61</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人と類似団体平均を上回っている。業務の合理化・効率化、事務の執行体制の見直し等を一体として進めていき、定員適正化計画に基づき、より適正な定員管理に努める。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167037</xdr:rowOff>
    </xdr:from>
    <xdr:to>
      <xdr:col>81</xdr:col>
      <xdr:colOff>44450</xdr:colOff>
      <xdr:row>62</xdr:row>
      <xdr:rowOff>20924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625487"/>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162211</xdr:rowOff>
    </xdr:from>
    <xdr:to>
      <xdr:col>77</xdr:col>
      <xdr:colOff>44450</xdr:colOff>
      <xdr:row>61</xdr:row>
      <xdr:rowOff>167037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6206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162211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89895"/>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118173</xdr:rowOff>
    </xdr:from>
    <xdr:to>
      <xdr:col>68</xdr:col>
      <xdr:colOff>152400</xdr:colOff>
      <xdr:row>61</xdr:row>
      <xdr:rowOff>131445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576623"/>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141574</xdr:rowOff>
    </xdr:from>
    <xdr:to>
      <xdr:col>81</xdr:col>
      <xdr:colOff>95250</xdr:colOff>
      <xdr:row>62</xdr:row>
      <xdr:rowOff>71724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6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113651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7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116237</xdr:rowOff>
    </xdr:from>
    <xdr:to>
      <xdr:col>77</xdr:col>
      <xdr:colOff>95250</xdr:colOff>
      <xdr:row>62</xdr:row>
      <xdr:rowOff>46387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31164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66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111411</xdr:rowOff>
    </xdr:from>
    <xdr:to>
      <xdr:col>73</xdr:col>
      <xdr:colOff>44450</xdr:colOff>
      <xdr:row>62</xdr:row>
      <xdr:rowOff>41561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26338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5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167022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67373</xdr:rowOff>
    </xdr:from>
    <xdr:to>
      <xdr:col>64</xdr:col>
      <xdr:colOff>152400</xdr:colOff>
      <xdr:row>61</xdr:row>
      <xdr:rowOff>168973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153750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地方債の新規抑制や償還終了等の影響により、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％と類似団体平均を下回っており、今後も綿密な中長期財政計画を樹立し、当該年度の起債額を判断し、現在の水準以下に抑えるよう努める。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99906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6069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99906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115994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1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115994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62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将来負担額を充当可能財源等が上回ったため、引き続き数字に表れない。新規地方債の抑制を継続し、財政の健全化をに努める。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762000"/>
    <xdr:sp macro="" textlink="">
      <xdr:nvSpPr>
        <xdr:cNvPr id="448" name="テキスト ボックス 447">
          <a:extLst>
            <a:ext uri="{FF2B5EF4-FFF2-40B4-BE49-F238E27FC236}">
              <a16:creationId xmlns:a16="http://schemas.microsoft.com/office/drawing/2014/main" id="{168D1D85-7491-455E-900F-029BB4CEAA03}"/>
            </a:ext>
          </a:extLst>
        </xdr:cNvPr>
        <xdr:cNvSpPr txBox="1"/>
      </xdr:nvSpPr>
      <xdr:spPr>
        <a:xfrm>
          <a:off x="762000" y="4486275"/>
          <a:ext cx="9099176"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a:t>
          </a:r>
          <a:r>
            <a:rPr kumimoji="1" lang="ja-JP" altLang="en-US" sz="1000">
              <a:solidFill>
                <a:schemeClr val="tx1"/>
              </a:solidFill>
              <a:latin typeface="+mn-ea"/>
              <a:ea typeface="+mn-ea"/>
            </a:rPr>
            <a:t>状況」の「人口</a:t>
          </a:r>
          <a:r>
            <a:rPr kumimoji="1" lang="en-US" altLang="ja-JP" sz="1000">
              <a:solidFill>
                <a:schemeClr val="tx1"/>
              </a:solidFill>
              <a:latin typeface="+mn-ea"/>
              <a:ea typeface="+mn-ea"/>
            </a:rPr>
            <a:t>1,000</a:t>
          </a:r>
          <a:r>
            <a:rPr kumimoji="1" lang="ja-JP" altLang="en-US" sz="1000">
              <a:solidFill>
                <a:schemeClr val="tx1"/>
              </a:solidFill>
              <a:latin typeface="+mn-ea"/>
              <a:ea typeface="+mn-ea"/>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年度は令和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ラスパイレス指数は、類似団体平均値より低く位置しており、令和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年度からの会計年度任用職員制度導入されるも、例年並みに低く維持している。更なる適正な定員管理を図り、人件費の抑制に努める。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半島特有の地形的条件により、数が多い各施設の維持管理経費、スクールバス運行及び地域公共交通運行経費などが必要不可欠であるため、</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％と類似団体平均を上回っている。事業コストの軽減を図り、経常経費の削減に努める。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18</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93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156718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9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156718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4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18</xdr:row>
      <xdr:rowOff>21844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34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xdr:rowOff>
    </xdr:from>
    <xdr:to>
      <xdr:col>82</xdr:col>
      <xdr:colOff>158750</xdr:colOff>
      <xdr:row>18</xdr:row>
      <xdr:rowOff>118364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160291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少子高齢化が進んでおり、高齢者に対する経費は増加傾向にあるが少子化により児童福祉費に係る経費が少ないため、</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％と類似団体平均を下回っている。今後も少子高齢化が加速することが予想されているため、引き続き適正化を図り、水準を抑えるよう努める。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83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％と類似団と同等であるが、高齢化により介護保険及び後期高齢者医療保険の繰出金が上昇傾向にある。下水道事業については、引き続き経費を節減し、普通会計の負担軽減に努める。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57</xdr:row>
      <xdr:rowOff>107950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6818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57</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605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類似団体と同等であるが、近年の経常収支比率は微増傾向にある。可燃物処理に関しては、同級団体の焼却施設を利用していること、水道事業会計への基準外補助等、固定的に嵩む経費を見据えたうえで、団体補助、負担金等の費用対効果を検証し、廃止・見直しによる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42418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540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公的資金補償金免除繰上償還及び新規地方債抑制に努めており、類似団体平均を下回っている。より一層の新規地方債抑制に努め、財政の健全化に努める。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30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38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と類似団体平均を上回っている。常にコスト意識を持ち、事務の合理化・簡素化により徹底的に無駄を省く「量の改革」、町民からの信頼を向上させるために、職員の資質向上・意識改革、町民協働の推進などによる「質の改革」等の取り組みを着実に実施し、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94996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675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94996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13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13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40132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67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101109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55390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91569</xdr:rowOff>
    </xdr:from>
    <xdr:to>
      <xdr:col>29</xdr:col>
      <xdr:colOff>127000</xdr:colOff>
      <xdr:row>15</xdr:row>
      <xdr:rowOff>116412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10944"/>
          <a:ext cx="647700" cy="2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116412</xdr:rowOff>
    </xdr:from>
    <xdr:to>
      <xdr:col>26</xdr:col>
      <xdr:colOff>50800</xdr:colOff>
      <xdr:row>16</xdr:row>
      <xdr:rowOff>16422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35787"/>
          <a:ext cx="698500" cy="7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16422</xdr:rowOff>
    </xdr:from>
    <xdr:to>
      <xdr:col>22</xdr:col>
      <xdr:colOff>114300</xdr:colOff>
      <xdr:row>16</xdr:row>
      <xdr:rowOff>67206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07247"/>
          <a:ext cx="698500" cy="5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67206</xdr:rowOff>
    </xdr:from>
    <xdr:to>
      <xdr:col>18</xdr:col>
      <xdr:colOff>177800</xdr:colOff>
      <xdr:row>16</xdr:row>
      <xdr:rowOff>99656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58031"/>
          <a:ext cx="698500" cy="3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40769</xdr:rowOff>
    </xdr:from>
    <xdr:to>
      <xdr:col>29</xdr:col>
      <xdr:colOff>177800</xdr:colOff>
      <xdr:row>15</xdr:row>
      <xdr:rowOff>142369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6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57296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0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65612</xdr:rowOff>
    </xdr:from>
    <xdr:to>
      <xdr:col>26</xdr:col>
      <xdr:colOff>101600</xdr:colOff>
      <xdr:row>15</xdr:row>
      <xdr:rowOff>167212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8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5939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5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137072</xdr:rowOff>
    </xdr:from>
    <xdr:to>
      <xdr:col>22</xdr:col>
      <xdr:colOff>165100</xdr:colOff>
      <xdr:row>16</xdr:row>
      <xdr:rowOff>67222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5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77399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2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16406</xdr:rowOff>
    </xdr:from>
    <xdr:to>
      <xdr:col>19</xdr:col>
      <xdr:colOff>38100</xdr:colOff>
      <xdr:row>16</xdr:row>
      <xdr:rowOff>118006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128183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7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48856</xdr:rowOff>
    </xdr:from>
    <xdr:to>
      <xdr:col>15</xdr:col>
      <xdr:colOff>101600</xdr:colOff>
      <xdr:row>16</xdr:row>
      <xdr:rowOff>150456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3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160633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0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121710</xdr:rowOff>
    </xdr:from>
    <xdr:to>
      <xdr:col>29</xdr:col>
      <xdr:colOff>127000</xdr:colOff>
      <xdr:row>37</xdr:row>
      <xdr:rowOff>66127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74960"/>
          <a:ext cx="647700" cy="11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66127</xdr:rowOff>
    </xdr:from>
    <xdr:to>
      <xdr:col>26</xdr:col>
      <xdr:colOff>50800</xdr:colOff>
      <xdr:row>37</xdr:row>
      <xdr:rowOff>67058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90827"/>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57490</xdr:rowOff>
    </xdr:from>
    <xdr:to>
      <xdr:col>22</xdr:col>
      <xdr:colOff>114300</xdr:colOff>
      <xdr:row>37</xdr:row>
      <xdr:rowOff>67058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82190"/>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40900</xdr:rowOff>
    </xdr:from>
    <xdr:to>
      <xdr:col>18</xdr:col>
      <xdr:colOff>177800</xdr:colOff>
      <xdr:row>37</xdr:row>
      <xdr:rowOff>57490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65600"/>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70910</xdr:rowOff>
    </xdr:from>
    <xdr:to>
      <xdr:col>29</xdr:col>
      <xdr:colOff>177800</xdr:colOff>
      <xdr:row>37</xdr:row>
      <xdr:rowOff>1060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2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42987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15327</xdr:rowOff>
    </xdr:from>
    <xdr:to>
      <xdr:col>26</xdr:col>
      <xdr:colOff>101600</xdr:colOff>
      <xdr:row>37</xdr:row>
      <xdr:rowOff>116927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4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101704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26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16258</xdr:rowOff>
    </xdr:from>
    <xdr:to>
      <xdr:col>22</xdr:col>
      <xdr:colOff>165100</xdr:colOff>
      <xdr:row>37</xdr:row>
      <xdr:rowOff>117858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102635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6690</xdr:rowOff>
    </xdr:from>
    <xdr:to>
      <xdr:col>19</xdr:col>
      <xdr:colOff>38100</xdr:colOff>
      <xdr:row>37</xdr:row>
      <xdr:rowOff>108290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93067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161550</xdr:rowOff>
    </xdr:from>
    <xdr:to>
      <xdr:col>15</xdr:col>
      <xdr:colOff>101600</xdr:colOff>
      <xdr:row>37</xdr:row>
      <xdr:rowOff>91700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1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76477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0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111542</xdr:rowOff>
    </xdr:from>
    <xdr:to>
      <xdr:col>24</xdr:col>
      <xdr:colOff>63500</xdr:colOff>
      <xdr:row>35</xdr:row>
      <xdr:rowOff>124927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12292"/>
          <a:ext cx="8382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124927</xdr:rowOff>
    </xdr:from>
    <xdr:to>
      <xdr:col>19</xdr:col>
      <xdr:colOff>177800</xdr:colOff>
      <xdr:row>36</xdr:row>
      <xdr:rowOff>14222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25677"/>
          <a:ext cx="889000" cy="6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14222</xdr:rowOff>
    </xdr:from>
    <xdr:to>
      <xdr:col>15</xdr:col>
      <xdr:colOff>50800</xdr:colOff>
      <xdr:row>36</xdr:row>
      <xdr:rowOff>44191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86422"/>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44191</xdr:rowOff>
    </xdr:from>
    <xdr:to>
      <xdr:col>10</xdr:col>
      <xdr:colOff>114300</xdr:colOff>
      <xdr:row>36</xdr:row>
      <xdr:rowOff>69434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16391"/>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60742</xdr:rowOff>
    </xdr:from>
    <xdr:to>
      <xdr:col>24</xdr:col>
      <xdr:colOff>114300</xdr:colOff>
      <xdr:row>35</xdr:row>
      <xdr:rowOff>162342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06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83619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1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74127</xdr:rowOff>
    </xdr:from>
    <xdr:to>
      <xdr:col>20</xdr:col>
      <xdr:colOff>38100</xdr:colOff>
      <xdr:row>36</xdr:row>
      <xdr:rowOff>4277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0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20804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5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134872</xdr:rowOff>
    </xdr:from>
    <xdr:to>
      <xdr:col>15</xdr:col>
      <xdr:colOff>101600</xdr:colOff>
      <xdr:row>36</xdr:row>
      <xdr:rowOff>65022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81549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1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164841</xdr:rowOff>
    </xdr:from>
    <xdr:to>
      <xdr:col>10</xdr:col>
      <xdr:colOff>165100</xdr:colOff>
      <xdr:row>36</xdr:row>
      <xdr:rowOff>94991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111518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4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18634</xdr:rowOff>
    </xdr:from>
    <xdr:to>
      <xdr:col>6</xdr:col>
      <xdr:colOff>38100</xdr:colOff>
      <xdr:row>36</xdr:row>
      <xdr:rowOff>120234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9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136761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83441</xdr:rowOff>
    </xdr:from>
    <xdr:to>
      <xdr:col>24</xdr:col>
      <xdr:colOff>63500</xdr:colOff>
      <xdr:row>57</xdr:row>
      <xdr:rowOff>120206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56091"/>
          <a:ext cx="838200" cy="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110171</xdr:rowOff>
    </xdr:from>
    <xdr:to>
      <xdr:col>19</xdr:col>
      <xdr:colOff>177800</xdr:colOff>
      <xdr:row>57</xdr:row>
      <xdr:rowOff>120206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82821"/>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105492</xdr:rowOff>
    </xdr:from>
    <xdr:to>
      <xdr:col>15</xdr:col>
      <xdr:colOff>50800</xdr:colOff>
      <xdr:row>57</xdr:row>
      <xdr:rowOff>110171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878142"/>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105492</xdr:rowOff>
    </xdr:from>
    <xdr:to>
      <xdr:col>10</xdr:col>
      <xdr:colOff>114300</xdr:colOff>
      <xdr:row>57</xdr:row>
      <xdr:rowOff>123081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78142"/>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32641</xdr:rowOff>
    </xdr:from>
    <xdr:to>
      <xdr:col>24</xdr:col>
      <xdr:colOff>114300</xdr:colOff>
      <xdr:row>57</xdr:row>
      <xdr:rowOff>134241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11068</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8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69406</xdr:rowOff>
    </xdr:from>
    <xdr:to>
      <xdr:col>20</xdr:col>
      <xdr:colOff>38100</xdr:colOff>
      <xdr:row>57</xdr:row>
      <xdr:rowOff>171006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162133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3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59371</xdr:rowOff>
    </xdr:from>
    <xdr:to>
      <xdr:col>15</xdr:col>
      <xdr:colOff>101600</xdr:colOff>
      <xdr:row>57</xdr:row>
      <xdr:rowOff>160971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152098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2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54692</xdr:rowOff>
    </xdr:from>
    <xdr:to>
      <xdr:col>10</xdr:col>
      <xdr:colOff>165100</xdr:colOff>
      <xdr:row>57</xdr:row>
      <xdr:rowOff>156292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60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72281</xdr:rowOff>
    </xdr:from>
    <xdr:to>
      <xdr:col>6</xdr:col>
      <xdr:colOff>38100</xdr:colOff>
      <xdr:row>58</xdr:row>
      <xdr:rowOff>2431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165008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3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36945</xdr:rowOff>
    </xdr:from>
    <xdr:to>
      <xdr:col>24</xdr:col>
      <xdr:colOff>63500</xdr:colOff>
      <xdr:row>76</xdr:row>
      <xdr:rowOff>143929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067145"/>
          <a:ext cx="8382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36945</xdr:rowOff>
    </xdr:from>
    <xdr:to>
      <xdr:col>19</xdr:col>
      <xdr:colOff>177800</xdr:colOff>
      <xdr:row>76</xdr:row>
      <xdr:rowOff>108451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067145"/>
          <a:ext cx="889000" cy="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108451</xdr:rowOff>
    </xdr:from>
    <xdr:to>
      <xdr:col>15</xdr:col>
      <xdr:colOff>50800</xdr:colOff>
      <xdr:row>76</xdr:row>
      <xdr:rowOff>119583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138651"/>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119583</xdr:rowOff>
    </xdr:from>
    <xdr:to>
      <xdr:col>10</xdr:col>
      <xdr:colOff>114300</xdr:colOff>
      <xdr:row>77</xdr:row>
      <xdr:rowOff>18267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149783"/>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93129</xdr:rowOff>
    </xdr:from>
    <xdr:to>
      <xdr:col>24</xdr:col>
      <xdr:colOff>114300</xdr:colOff>
      <xdr:row>77</xdr:row>
      <xdr:rowOff>23279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71556</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0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157595</xdr:rowOff>
    </xdr:from>
    <xdr:to>
      <xdr:col>20</xdr:col>
      <xdr:colOff>38100</xdr:colOff>
      <xdr:row>76</xdr:row>
      <xdr:rowOff>87745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104271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7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57651</xdr:rowOff>
    </xdr:from>
    <xdr:to>
      <xdr:col>15</xdr:col>
      <xdr:colOff>101600</xdr:colOff>
      <xdr:row>76</xdr:row>
      <xdr:rowOff>159251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4328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8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68783</xdr:rowOff>
    </xdr:from>
    <xdr:to>
      <xdr:col>10</xdr:col>
      <xdr:colOff>165100</xdr:colOff>
      <xdr:row>76</xdr:row>
      <xdr:rowOff>170383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161510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1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138917</xdr:rowOff>
    </xdr:from>
    <xdr:to>
      <xdr:col>6</xdr:col>
      <xdr:colOff>38100</xdr:colOff>
      <xdr:row>77</xdr:row>
      <xdr:rowOff>69067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60194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32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91542</xdr:rowOff>
    </xdr:from>
    <xdr:to>
      <xdr:col>24</xdr:col>
      <xdr:colOff>63500</xdr:colOff>
      <xdr:row>99</xdr:row>
      <xdr:rowOff>59832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22192"/>
          <a:ext cx="838200" cy="3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8603</xdr:rowOff>
    </xdr:from>
    <xdr:to>
      <xdr:col>19</xdr:col>
      <xdr:colOff>177800</xdr:colOff>
      <xdr:row>99</xdr:row>
      <xdr:rowOff>59832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982153"/>
          <a:ext cx="889000" cy="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8603</xdr:rowOff>
    </xdr:from>
    <xdr:to>
      <xdr:col>15</xdr:col>
      <xdr:colOff>50800</xdr:colOff>
      <xdr:row>99</xdr:row>
      <xdr:rowOff>33858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82153"/>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158152</xdr:rowOff>
    </xdr:from>
    <xdr:to>
      <xdr:col>10</xdr:col>
      <xdr:colOff>114300</xdr:colOff>
      <xdr:row>99</xdr:row>
      <xdr:rowOff>33858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960252"/>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40742</xdr:rowOff>
    </xdr:from>
    <xdr:to>
      <xdr:col>24</xdr:col>
      <xdr:colOff>114300</xdr:colOff>
      <xdr:row>97</xdr:row>
      <xdr:rowOff>142342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19169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9032</xdr:rowOff>
    </xdr:from>
    <xdr:to>
      <xdr:col>20</xdr:col>
      <xdr:colOff>38100</xdr:colOff>
      <xdr:row>99</xdr:row>
      <xdr:rowOff>110632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8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101759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129253</xdr:rowOff>
    </xdr:from>
    <xdr:to>
      <xdr:col>15</xdr:col>
      <xdr:colOff>101600</xdr:colOff>
      <xdr:row>99</xdr:row>
      <xdr:rowOff>59403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50530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2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154508</xdr:rowOff>
    </xdr:from>
    <xdr:to>
      <xdr:col>10</xdr:col>
      <xdr:colOff>165100</xdr:colOff>
      <xdr:row>99</xdr:row>
      <xdr:rowOff>84658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75785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107352</xdr:rowOff>
    </xdr:from>
    <xdr:to>
      <xdr:col>6</xdr:col>
      <xdr:colOff>38100</xdr:colOff>
      <xdr:row>99</xdr:row>
      <xdr:rowOff>37502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28629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0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13909</xdr:rowOff>
    </xdr:from>
    <xdr:to>
      <xdr:col>55</xdr:col>
      <xdr:colOff>0</xdr:colOff>
      <xdr:row>38</xdr:row>
      <xdr:rowOff>3028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86109"/>
          <a:ext cx="838200" cy="3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13909</xdr:rowOff>
    </xdr:from>
    <xdr:to>
      <xdr:col>50</xdr:col>
      <xdr:colOff>114300</xdr:colOff>
      <xdr:row>38</xdr:row>
      <xdr:rowOff>123199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86109"/>
          <a:ext cx="889000" cy="4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123199</xdr:rowOff>
    </xdr:from>
    <xdr:to>
      <xdr:col>45</xdr:col>
      <xdr:colOff>177800</xdr:colOff>
      <xdr:row>38</xdr:row>
      <xdr:rowOff>137018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38299"/>
          <a:ext cx="889000" cy="1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137018</xdr:rowOff>
    </xdr:from>
    <xdr:to>
      <xdr:col>41</xdr:col>
      <xdr:colOff>50800</xdr:colOff>
      <xdr:row>38</xdr:row>
      <xdr:rowOff>142592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52118"/>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123678</xdr:rowOff>
    </xdr:from>
    <xdr:to>
      <xdr:col>55</xdr:col>
      <xdr:colOff>50800</xdr:colOff>
      <xdr:row>38</xdr:row>
      <xdr:rowOff>53828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102105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134559</xdr:rowOff>
    </xdr:from>
    <xdr:to>
      <xdr:col>50</xdr:col>
      <xdr:colOff>165100</xdr:colOff>
      <xdr:row>36</xdr:row>
      <xdr:rowOff>64709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55836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2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72399</xdr:rowOff>
    </xdr:from>
    <xdr:to>
      <xdr:col>46</xdr:col>
      <xdr:colOff>38100</xdr:colOff>
      <xdr:row>39</xdr:row>
      <xdr:rowOff>2549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165126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8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86218</xdr:rowOff>
    </xdr:from>
    <xdr:to>
      <xdr:col>41</xdr:col>
      <xdr:colOff>101600</xdr:colOff>
      <xdr:row>39</xdr:row>
      <xdr:rowOff>16368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7495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9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91792</xdr:rowOff>
    </xdr:from>
    <xdr:to>
      <xdr:col>36</xdr:col>
      <xdr:colOff>165100</xdr:colOff>
      <xdr:row>39</xdr:row>
      <xdr:rowOff>21942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13069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120909</xdr:rowOff>
    </xdr:from>
    <xdr:to>
      <xdr:col>55</xdr:col>
      <xdr:colOff>0</xdr:colOff>
      <xdr:row>57</xdr:row>
      <xdr:rowOff>107000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22109"/>
          <a:ext cx="838200" cy="15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120909</xdr:rowOff>
    </xdr:from>
    <xdr:to>
      <xdr:col>50</xdr:col>
      <xdr:colOff>114300</xdr:colOff>
      <xdr:row>57</xdr:row>
      <xdr:rowOff>115693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22109"/>
          <a:ext cx="889000" cy="16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115693</xdr:rowOff>
    </xdr:from>
    <xdr:to>
      <xdr:col>45</xdr:col>
      <xdr:colOff>177800</xdr:colOff>
      <xdr:row>57</xdr:row>
      <xdr:rowOff>164212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88343"/>
          <a:ext cx="889000" cy="4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47692</xdr:rowOff>
    </xdr:from>
    <xdr:to>
      <xdr:col>41</xdr:col>
      <xdr:colOff>50800</xdr:colOff>
      <xdr:row>57</xdr:row>
      <xdr:rowOff>164212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20342"/>
          <a:ext cx="889000" cy="1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56200</xdr:rowOff>
    </xdr:from>
    <xdr:to>
      <xdr:col>55</xdr:col>
      <xdr:colOff>50800</xdr:colOff>
      <xdr:row>57</xdr:row>
      <xdr:rowOff>157800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34627</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0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70109</xdr:rowOff>
    </xdr:from>
    <xdr:to>
      <xdr:col>50</xdr:col>
      <xdr:colOff>165100</xdr:colOff>
      <xdr:row>57</xdr:row>
      <xdr:rowOff>259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16786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4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64893</xdr:rowOff>
    </xdr:from>
    <xdr:to>
      <xdr:col>46</xdr:col>
      <xdr:colOff>38100</xdr:colOff>
      <xdr:row>57</xdr:row>
      <xdr:rowOff>166493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157620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93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113412</xdr:rowOff>
    </xdr:from>
    <xdr:to>
      <xdr:col>41</xdr:col>
      <xdr:colOff>101600</xdr:colOff>
      <xdr:row>58</xdr:row>
      <xdr:rowOff>43562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34689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7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168342</xdr:rowOff>
    </xdr:from>
    <xdr:to>
      <xdr:col>36</xdr:col>
      <xdr:colOff>165100</xdr:colOff>
      <xdr:row>57</xdr:row>
      <xdr:rowOff>98492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89619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86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31812</xdr:rowOff>
    </xdr:from>
    <xdr:to>
      <xdr:col>55</xdr:col>
      <xdr:colOff>0</xdr:colOff>
      <xdr:row>76</xdr:row>
      <xdr:rowOff>134237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547662"/>
          <a:ext cx="838200" cy="6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31812</xdr:rowOff>
    </xdr:from>
    <xdr:to>
      <xdr:col>50</xdr:col>
      <xdr:colOff>114300</xdr:colOff>
      <xdr:row>76</xdr:row>
      <xdr:rowOff>133150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547662"/>
          <a:ext cx="889000" cy="61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133150</xdr:rowOff>
    </xdr:from>
    <xdr:to>
      <xdr:col>45</xdr:col>
      <xdr:colOff>177800</xdr:colOff>
      <xdr:row>77</xdr:row>
      <xdr:rowOff>38813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163350"/>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67314</xdr:rowOff>
    </xdr:from>
    <xdr:to>
      <xdr:col>41</xdr:col>
      <xdr:colOff>50800</xdr:colOff>
      <xdr:row>77</xdr:row>
      <xdr:rowOff>38813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926064"/>
          <a:ext cx="889000" cy="3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18076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83437</xdr:rowOff>
    </xdr:from>
    <xdr:to>
      <xdr:col>55</xdr:col>
      <xdr:colOff>50800</xdr:colOff>
      <xdr:row>77</xdr:row>
      <xdr:rowOff>13587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61864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152462</xdr:rowOff>
    </xdr:from>
    <xdr:to>
      <xdr:col>50</xdr:col>
      <xdr:colOff>165100</xdr:colOff>
      <xdr:row>73</xdr:row>
      <xdr:rowOff>82612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4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99139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27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82350</xdr:rowOff>
    </xdr:from>
    <xdr:to>
      <xdr:col>46</xdr:col>
      <xdr:colOff>38100</xdr:colOff>
      <xdr:row>77</xdr:row>
      <xdr:rowOff>12500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3627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159463</xdr:rowOff>
    </xdr:from>
    <xdr:to>
      <xdr:col>41</xdr:col>
      <xdr:colOff>101600</xdr:colOff>
      <xdr:row>77</xdr:row>
      <xdr:rowOff>89613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16514</xdr:rowOff>
    </xdr:from>
    <xdr:to>
      <xdr:col>36</xdr:col>
      <xdr:colOff>165100</xdr:colOff>
      <xdr:row>75</xdr:row>
      <xdr:rowOff>118114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8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134641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6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100975</xdr:rowOff>
    </xdr:from>
    <xdr:to>
      <xdr:col>55</xdr:col>
      <xdr:colOff>0</xdr:colOff>
      <xdr:row>97</xdr:row>
      <xdr:rowOff>152775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31625"/>
          <a:ext cx="8382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104411</xdr:rowOff>
    </xdr:from>
    <xdr:to>
      <xdr:col>50</xdr:col>
      <xdr:colOff>114300</xdr:colOff>
      <xdr:row>97</xdr:row>
      <xdr:rowOff>152775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35061"/>
          <a:ext cx="889000" cy="4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104411</xdr:rowOff>
    </xdr:from>
    <xdr:to>
      <xdr:col>45</xdr:col>
      <xdr:colOff>177800</xdr:colOff>
      <xdr:row>97</xdr:row>
      <xdr:rowOff>145013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35061"/>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127701</xdr:rowOff>
    </xdr:from>
    <xdr:to>
      <xdr:col>41</xdr:col>
      <xdr:colOff>50800</xdr:colOff>
      <xdr:row>97</xdr:row>
      <xdr:rowOff>145013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58351"/>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50175</xdr:rowOff>
    </xdr:from>
    <xdr:to>
      <xdr:col>55</xdr:col>
      <xdr:colOff>50800</xdr:colOff>
      <xdr:row>97</xdr:row>
      <xdr:rowOff>151775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28602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5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101975</xdr:rowOff>
    </xdr:from>
    <xdr:to>
      <xdr:col>50</xdr:col>
      <xdr:colOff>165100</xdr:colOff>
      <xdr:row>98</xdr:row>
      <xdr:rowOff>32125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23252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53611</xdr:rowOff>
    </xdr:from>
    <xdr:to>
      <xdr:col>46</xdr:col>
      <xdr:colOff>38100</xdr:colOff>
      <xdr:row>97</xdr:row>
      <xdr:rowOff>155211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146338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7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94213</xdr:rowOff>
    </xdr:from>
    <xdr:to>
      <xdr:col>41</xdr:col>
      <xdr:colOff>101600</xdr:colOff>
      <xdr:row>98</xdr:row>
      <xdr:rowOff>24363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76901</xdr:rowOff>
    </xdr:from>
    <xdr:to>
      <xdr:col>36</xdr:col>
      <xdr:colOff>165100</xdr:colOff>
      <xdr:row>98</xdr:row>
      <xdr:rowOff>7051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169628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57093</xdr:rowOff>
    </xdr:from>
    <xdr:to>
      <xdr:col>85</xdr:col>
      <xdr:colOff>127000</xdr:colOff>
      <xdr:row>38</xdr:row>
      <xdr:rowOff>105611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72193"/>
          <a:ext cx="8382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93148</xdr:rowOff>
    </xdr:from>
    <xdr:to>
      <xdr:col>81</xdr:col>
      <xdr:colOff>50800</xdr:colOff>
      <xdr:row>38</xdr:row>
      <xdr:rowOff>57093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36798"/>
          <a:ext cx="889000" cy="1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93148</xdr:rowOff>
    </xdr:from>
    <xdr:to>
      <xdr:col>76</xdr:col>
      <xdr:colOff>114300</xdr:colOff>
      <xdr:row>38</xdr:row>
      <xdr:rowOff>14619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36798"/>
          <a:ext cx="889000" cy="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14619</xdr:rowOff>
    </xdr:from>
    <xdr:to>
      <xdr:col>71</xdr:col>
      <xdr:colOff>177800</xdr:colOff>
      <xdr:row>38</xdr:row>
      <xdr:rowOff>16192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29719"/>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54811</xdr:rowOff>
    </xdr:from>
    <xdr:to>
      <xdr:col>85</xdr:col>
      <xdr:colOff>177800</xdr:colOff>
      <xdr:row>38</xdr:row>
      <xdr:rowOff>156411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141188</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8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6293</xdr:rowOff>
    </xdr:from>
    <xdr:to>
      <xdr:col>81</xdr:col>
      <xdr:colOff>101600</xdr:colOff>
      <xdr:row>38</xdr:row>
      <xdr:rowOff>107893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99020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42348</xdr:rowOff>
    </xdr:from>
    <xdr:to>
      <xdr:col>76</xdr:col>
      <xdr:colOff>165100</xdr:colOff>
      <xdr:row>37</xdr:row>
      <xdr:rowOff>143948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3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160475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16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135269</xdr:rowOff>
    </xdr:from>
    <xdr:to>
      <xdr:col>72</xdr:col>
      <xdr:colOff>38100</xdr:colOff>
      <xdr:row>38</xdr:row>
      <xdr:rowOff>65419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7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56546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57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136842</xdr:rowOff>
    </xdr:from>
    <xdr:to>
      <xdr:col>67</xdr:col>
      <xdr:colOff>101600</xdr:colOff>
      <xdr:row>38</xdr:row>
      <xdr:rowOff>66992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58119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5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157225</xdr:rowOff>
    </xdr:from>
    <xdr:to>
      <xdr:col>85</xdr:col>
      <xdr:colOff>127000</xdr:colOff>
      <xdr:row>76</xdr:row>
      <xdr:rowOff>12142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15975"/>
          <a:ext cx="838200" cy="2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9928</xdr:rowOff>
    </xdr:from>
    <xdr:to>
      <xdr:col>81</xdr:col>
      <xdr:colOff>50800</xdr:colOff>
      <xdr:row>76</xdr:row>
      <xdr:rowOff>12142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040128"/>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169103</xdr:rowOff>
    </xdr:from>
    <xdr:to>
      <xdr:col>76</xdr:col>
      <xdr:colOff>114300</xdr:colOff>
      <xdr:row>76</xdr:row>
      <xdr:rowOff>9928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027853"/>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162057</xdr:rowOff>
    </xdr:from>
    <xdr:to>
      <xdr:col>71</xdr:col>
      <xdr:colOff>177800</xdr:colOff>
      <xdr:row>75</xdr:row>
      <xdr:rowOff>169103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20807"/>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106425</xdr:rowOff>
    </xdr:from>
    <xdr:to>
      <xdr:col>85</xdr:col>
      <xdr:colOff>177800</xdr:colOff>
      <xdr:row>76</xdr:row>
      <xdr:rowOff>36575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84852</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9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132791</xdr:rowOff>
    </xdr:from>
    <xdr:to>
      <xdr:col>81</xdr:col>
      <xdr:colOff>101600</xdr:colOff>
      <xdr:row>76</xdr:row>
      <xdr:rowOff>62942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91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54069</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8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130578</xdr:rowOff>
    </xdr:from>
    <xdr:to>
      <xdr:col>76</xdr:col>
      <xdr:colOff>165100</xdr:colOff>
      <xdr:row>76</xdr:row>
      <xdr:rowOff>60728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51855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30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118303</xdr:rowOff>
    </xdr:from>
    <xdr:to>
      <xdr:col>72</xdr:col>
      <xdr:colOff>38100</xdr:colOff>
      <xdr:row>76</xdr:row>
      <xdr:rowOff>48453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39580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06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111257</xdr:rowOff>
    </xdr:from>
    <xdr:to>
      <xdr:col>67</xdr:col>
      <xdr:colOff>101600</xdr:colOff>
      <xdr:row>76</xdr:row>
      <xdr:rowOff>41407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32534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06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71169</xdr:rowOff>
    </xdr:from>
    <xdr:to>
      <xdr:col>85</xdr:col>
      <xdr:colOff>127000</xdr:colOff>
      <xdr:row>98</xdr:row>
      <xdr:rowOff>135012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73269"/>
          <a:ext cx="838200" cy="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135012</xdr:rowOff>
    </xdr:from>
    <xdr:to>
      <xdr:col>81</xdr:col>
      <xdr:colOff>50800</xdr:colOff>
      <xdr:row>98</xdr:row>
      <xdr:rowOff>153674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37112"/>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140146</xdr:rowOff>
    </xdr:from>
    <xdr:to>
      <xdr:col>76</xdr:col>
      <xdr:colOff>114300</xdr:colOff>
      <xdr:row>98</xdr:row>
      <xdr:rowOff>153674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42246"/>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120848</xdr:rowOff>
    </xdr:from>
    <xdr:to>
      <xdr:col>71</xdr:col>
      <xdr:colOff>177800</xdr:colOff>
      <xdr:row>98</xdr:row>
      <xdr:rowOff>140146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22948"/>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20369</xdr:rowOff>
    </xdr:from>
    <xdr:to>
      <xdr:col>85</xdr:col>
      <xdr:colOff>177800</xdr:colOff>
      <xdr:row>98</xdr:row>
      <xdr:rowOff>121969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43246</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7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84212</xdr:rowOff>
    </xdr:from>
    <xdr:to>
      <xdr:col>81</xdr:col>
      <xdr:colOff>101600</xdr:colOff>
      <xdr:row>99</xdr:row>
      <xdr:rowOff>14362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30889</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66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102874</xdr:rowOff>
    </xdr:from>
    <xdr:to>
      <xdr:col>76</xdr:col>
      <xdr:colOff>165100</xdr:colOff>
      <xdr:row>99</xdr:row>
      <xdr:rowOff>33024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49551</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292795" y="1668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89346</xdr:rowOff>
    </xdr:from>
    <xdr:to>
      <xdr:col>72</xdr:col>
      <xdr:colOff>38100</xdr:colOff>
      <xdr:row>99</xdr:row>
      <xdr:rowOff>19496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36023</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03795" y="166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70048</xdr:rowOff>
    </xdr:from>
    <xdr:to>
      <xdr:col>67</xdr:col>
      <xdr:colOff>101600</xdr:colOff>
      <xdr:row>99</xdr:row>
      <xdr:rowOff>198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16725</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66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788</xdr:rowOff>
    </xdr:from>
    <xdr:to>
      <xdr:col>116</xdr:col>
      <xdr:colOff>63500</xdr:colOff>
      <xdr:row>39</xdr:row>
      <xdr:rowOff>15202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87338"/>
          <a:ext cx="8382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15202</xdr:rowOff>
    </xdr:from>
    <xdr:to>
      <xdr:col>111</xdr:col>
      <xdr:colOff>177800</xdr:colOff>
      <xdr:row>39</xdr:row>
      <xdr:rowOff>32398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701752"/>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155728</xdr:rowOff>
    </xdr:from>
    <xdr:to>
      <xdr:col>107</xdr:col>
      <xdr:colOff>50800</xdr:colOff>
      <xdr:row>39</xdr:row>
      <xdr:rowOff>32398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70828"/>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170218</xdr:rowOff>
    </xdr:from>
    <xdr:to>
      <xdr:col>102</xdr:col>
      <xdr:colOff>114300</xdr:colOff>
      <xdr:row>38</xdr:row>
      <xdr:rowOff>155728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342418"/>
          <a:ext cx="889000" cy="32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121438</xdr:rowOff>
    </xdr:from>
    <xdr:to>
      <xdr:col>116</xdr:col>
      <xdr:colOff>114300</xdr:colOff>
      <xdr:row>39</xdr:row>
      <xdr:rowOff>51588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80574</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135852</xdr:rowOff>
    </xdr:from>
    <xdr:to>
      <xdr:col>112</xdr:col>
      <xdr:colOff>38100</xdr:colOff>
      <xdr:row>39</xdr:row>
      <xdr:rowOff>66002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57129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74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153048</xdr:rowOff>
    </xdr:from>
    <xdr:to>
      <xdr:col>107</xdr:col>
      <xdr:colOff>101600</xdr:colOff>
      <xdr:row>39</xdr:row>
      <xdr:rowOff>83198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74325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76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104928</xdr:rowOff>
    </xdr:from>
    <xdr:to>
      <xdr:col>102</xdr:col>
      <xdr:colOff>165100</xdr:colOff>
      <xdr:row>39</xdr:row>
      <xdr:rowOff>35078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51604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9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119418</xdr:rowOff>
    </xdr:from>
    <xdr:to>
      <xdr:col>98</xdr:col>
      <xdr:colOff>38100</xdr:colOff>
      <xdr:row>37</xdr:row>
      <xdr:rowOff>49568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66095</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389111" y="60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69111</xdr:rowOff>
    </xdr:from>
    <xdr:to>
      <xdr:col>116</xdr:col>
      <xdr:colOff>63500</xdr:colOff>
      <xdr:row>59</xdr:row>
      <xdr:rowOff>69275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84661"/>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68720</xdr:rowOff>
    </xdr:from>
    <xdr:to>
      <xdr:col>111</xdr:col>
      <xdr:colOff>177800</xdr:colOff>
      <xdr:row>59</xdr:row>
      <xdr:rowOff>69275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8427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68720</xdr:rowOff>
    </xdr:from>
    <xdr:to>
      <xdr:col>107</xdr:col>
      <xdr:colOff>50800</xdr:colOff>
      <xdr:row>59</xdr:row>
      <xdr:rowOff>72818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84270"/>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35736</xdr:rowOff>
    </xdr:from>
    <xdr:to>
      <xdr:col>102</xdr:col>
      <xdr:colOff>114300</xdr:colOff>
      <xdr:row>59</xdr:row>
      <xdr:rowOff>72818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1286"/>
          <a:ext cx="8890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18311</xdr:rowOff>
    </xdr:from>
    <xdr:to>
      <xdr:col>116</xdr:col>
      <xdr:colOff>114300</xdr:colOff>
      <xdr:row>59</xdr:row>
      <xdr:rowOff>119911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18475</xdr:rowOff>
    </xdr:from>
    <xdr:to>
      <xdr:col>112</xdr:col>
      <xdr:colOff>38100</xdr:colOff>
      <xdr:row>59</xdr:row>
      <xdr:rowOff>120075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111202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17920</xdr:rowOff>
    </xdr:from>
    <xdr:to>
      <xdr:col>107</xdr:col>
      <xdr:colOff>101600</xdr:colOff>
      <xdr:row>59</xdr:row>
      <xdr:rowOff>119520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110647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2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22018</xdr:rowOff>
    </xdr:from>
    <xdr:to>
      <xdr:col>102</xdr:col>
      <xdr:colOff>165100</xdr:colOff>
      <xdr:row>59</xdr:row>
      <xdr:rowOff>123618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114745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23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156386</xdr:rowOff>
    </xdr:from>
    <xdr:to>
      <xdr:col>98</xdr:col>
      <xdr:colOff>38100</xdr:colOff>
      <xdr:row>59</xdr:row>
      <xdr:rowOff>86536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77663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69583</xdr:rowOff>
    </xdr:from>
    <xdr:to>
      <xdr:col>116</xdr:col>
      <xdr:colOff>63500</xdr:colOff>
      <xdr:row>72</xdr:row>
      <xdr:rowOff>93688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413983"/>
          <a:ext cx="8382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69583</xdr:rowOff>
    </xdr:from>
    <xdr:to>
      <xdr:col>111</xdr:col>
      <xdr:colOff>177800</xdr:colOff>
      <xdr:row>72</xdr:row>
      <xdr:rowOff>130518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413983"/>
          <a:ext cx="889000" cy="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130518</xdr:rowOff>
    </xdr:from>
    <xdr:to>
      <xdr:col>107</xdr:col>
      <xdr:colOff>50800</xdr:colOff>
      <xdr:row>73</xdr:row>
      <xdr:rowOff>52146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74918"/>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52146</xdr:rowOff>
    </xdr:from>
    <xdr:to>
      <xdr:col>102</xdr:col>
      <xdr:colOff>114300</xdr:colOff>
      <xdr:row>73</xdr:row>
      <xdr:rowOff>113119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567996"/>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42888</xdr:rowOff>
    </xdr:from>
    <xdr:to>
      <xdr:col>116</xdr:col>
      <xdr:colOff>114300</xdr:colOff>
      <xdr:row>72</xdr:row>
      <xdr:rowOff>144488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3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65765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23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18783</xdr:rowOff>
    </xdr:from>
    <xdr:to>
      <xdr:col>112</xdr:col>
      <xdr:colOff>38100</xdr:colOff>
      <xdr:row>72</xdr:row>
      <xdr:rowOff>120383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3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136910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13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79718</xdr:rowOff>
    </xdr:from>
    <xdr:to>
      <xdr:col>107</xdr:col>
      <xdr:colOff>101600</xdr:colOff>
      <xdr:row>73</xdr:row>
      <xdr:rowOff>9868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4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26395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19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1346</xdr:rowOff>
    </xdr:from>
    <xdr:to>
      <xdr:col>102</xdr:col>
      <xdr:colOff>165100</xdr:colOff>
      <xdr:row>73</xdr:row>
      <xdr:rowOff>102946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119473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29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62319</xdr:rowOff>
    </xdr:from>
    <xdr:to>
      <xdr:col>98</xdr:col>
      <xdr:colOff>38100</xdr:colOff>
      <xdr:row>73</xdr:row>
      <xdr:rowOff>163919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8996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35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原子力発電所を有していること、半島特有の地形的条件により施設数が多いこと等の要因から高い数値となっている。多様化・高度化する町民ニーズや将来的な行政需要に対応しながら、引き続き定員管理に努める。</a:t>
          </a:r>
        </a:p>
        <a:p>
          <a:r>
            <a:rPr kumimoji="1" lang="ja-JP" altLang="en-US" sz="1300">
              <a:latin typeface="ＭＳ Ｐゴシック" panose="020B0600070205080204" pitchFamily="50" charset="-128"/>
              <a:ea typeface="ＭＳ Ｐゴシック" panose="020B0600070205080204" pitchFamily="50" charset="-128"/>
            </a:rPr>
            <a:t>　　繰出金については国の繰出基準に準じて特別会計及び企業会計へ繰出しを行い、これによって特別会計等の収支の均衡が保たれており急速な減額は難しいものの、効率的かつ安定的な経営に取り組み、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限られた財源の中で、多様化・高度化する町民ニーズに的確に対応した事業・施策の必要性及び妥当性を検証し、町民が安全・安心に暮らせるため、長期的視点に立った財政運営に努める。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85489</xdr:rowOff>
    </xdr:from>
    <xdr:to>
      <xdr:col>24</xdr:col>
      <xdr:colOff>63500</xdr:colOff>
      <xdr:row>36</xdr:row>
      <xdr:rowOff>70303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86239"/>
          <a:ext cx="838200" cy="1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73406</xdr:rowOff>
    </xdr:from>
    <xdr:to>
      <xdr:col>19</xdr:col>
      <xdr:colOff>177800</xdr:colOff>
      <xdr:row>35</xdr:row>
      <xdr:rowOff>85489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7415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73406</xdr:rowOff>
    </xdr:from>
    <xdr:to>
      <xdr:col>15</xdr:col>
      <xdr:colOff>50800</xdr:colOff>
      <xdr:row>35</xdr:row>
      <xdr:rowOff>121902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74156"/>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121902</xdr:rowOff>
    </xdr:from>
    <xdr:to>
      <xdr:col>10</xdr:col>
      <xdr:colOff>114300</xdr:colOff>
      <xdr:row>36</xdr:row>
      <xdr:rowOff>5969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2265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19503</xdr:rowOff>
    </xdr:from>
    <xdr:to>
      <xdr:col>24</xdr:col>
      <xdr:colOff>114300</xdr:colOff>
      <xdr:row>36</xdr:row>
      <xdr:rowOff>121103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169380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7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34689</xdr:rowOff>
    </xdr:from>
    <xdr:to>
      <xdr:col>20</xdr:col>
      <xdr:colOff>38100</xdr:colOff>
      <xdr:row>35</xdr:row>
      <xdr:rowOff>136289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152816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8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22606</xdr:rowOff>
    </xdr:from>
    <xdr:to>
      <xdr:col>15</xdr:col>
      <xdr:colOff>101600</xdr:colOff>
      <xdr:row>35</xdr:row>
      <xdr:rowOff>124206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115333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61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71102</xdr:rowOff>
    </xdr:from>
    <xdr:to>
      <xdr:col>10</xdr:col>
      <xdr:colOff>165100</xdr:colOff>
      <xdr:row>36</xdr:row>
      <xdr:rowOff>1252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163829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616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126619</xdr:rowOff>
    </xdr:from>
    <xdr:to>
      <xdr:col>6</xdr:col>
      <xdr:colOff>38100</xdr:colOff>
      <xdr:row>36</xdr:row>
      <xdr:rowOff>56769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47896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xdr:rowOff>
    </xdr:from>
    <xdr:to>
      <xdr:col>24</xdr:col>
      <xdr:colOff>63500</xdr:colOff>
      <xdr:row>58</xdr:row>
      <xdr:rowOff>29914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45008"/>
          <a:ext cx="838200" cy="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908</xdr:rowOff>
    </xdr:from>
    <xdr:to>
      <xdr:col>19</xdr:col>
      <xdr:colOff>177800</xdr:colOff>
      <xdr:row>58</xdr:row>
      <xdr:rowOff>77447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5008"/>
          <a:ext cx="889000" cy="7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31572</xdr:rowOff>
    </xdr:from>
    <xdr:to>
      <xdr:col>15</xdr:col>
      <xdr:colOff>50800</xdr:colOff>
      <xdr:row>58</xdr:row>
      <xdr:rowOff>77447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5672"/>
          <a:ext cx="889000" cy="4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16501</xdr:rowOff>
    </xdr:from>
    <xdr:to>
      <xdr:col>10</xdr:col>
      <xdr:colOff>114300</xdr:colOff>
      <xdr:row>58</xdr:row>
      <xdr:rowOff>31572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60601"/>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150564</xdr:rowOff>
    </xdr:from>
    <xdr:to>
      <xdr:col>24</xdr:col>
      <xdr:colOff>114300</xdr:colOff>
      <xdr:row>58</xdr:row>
      <xdr:rowOff>80714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121558</xdr:rowOff>
    </xdr:from>
    <xdr:to>
      <xdr:col>20</xdr:col>
      <xdr:colOff>38100</xdr:colOff>
      <xdr:row>58</xdr:row>
      <xdr:rowOff>51708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42835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26647</xdr:rowOff>
    </xdr:from>
    <xdr:to>
      <xdr:col>15</xdr:col>
      <xdr:colOff>101600</xdr:colOff>
      <xdr:row>58</xdr:row>
      <xdr:rowOff>128247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119374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152222</xdr:rowOff>
    </xdr:from>
    <xdr:to>
      <xdr:col>10</xdr:col>
      <xdr:colOff>165100</xdr:colOff>
      <xdr:row>58</xdr:row>
      <xdr:rowOff>82372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98899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137151</xdr:rowOff>
    </xdr:from>
    <xdr:to>
      <xdr:col>6</xdr:col>
      <xdr:colOff>38100</xdr:colOff>
      <xdr:row>58</xdr:row>
      <xdr:rowOff>67301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83828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8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63207</xdr:rowOff>
    </xdr:from>
    <xdr:to>
      <xdr:col>24</xdr:col>
      <xdr:colOff>63500</xdr:colOff>
      <xdr:row>76</xdr:row>
      <xdr:rowOff>161882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3407"/>
          <a:ext cx="838200" cy="9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161882</xdr:rowOff>
    </xdr:from>
    <xdr:to>
      <xdr:col>19</xdr:col>
      <xdr:colOff>177800</xdr:colOff>
      <xdr:row>77</xdr:row>
      <xdr:rowOff>44084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92082"/>
          <a:ext cx="889000" cy="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44084</xdr:rowOff>
    </xdr:from>
    <xdr:to>
      <xdr:col>15</xdr:col>
      <xdr:colOff>50800</xdr:colOff>
      <xdr:row>77</xdr:row>
      <xdr:rowOff>87229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5734"/>
          <a:ext cx="889000" cy="4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71927</xdr:rowOff>
    </xdr:from>
    <xdr:to>
      <xdr:col>10</xdr:col>
      <xdr:colOff>114300</xdr:colOff>
      <xdr:row>77</xdr:row>
      <xdr:rowOff>87229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73577"/>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12407</xdr:rowOff>
    </xdr:from>
    <xdr:to>
      <xdr:col>24</xdr:col>
      <xdr:colOff>114300</xdr:colOff>
      <xdr:row>76</xdr:row>
      <xdr:rowOff>114007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162284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2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111082</xdr:rowOff>
    </xdr:from>
    <xdr:to>
      <xdr:col>20</xdr:col>
      <xdr:colOff>38100</xdr:colOff>
      <xdr:row>77</xdr:row>
      <xdr:rowOff>41232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57759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164734</xdr:rowOff>
    </xdr:from>
    <xdr:to>
      <xdr:col>15</xdr:col>
      <xdr:colOff>101600</xdr:colOff>
      <xdr:row>77</xdr:row>
      <xdr:rowOff>94884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86011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8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36429</xdr:rowOff>
    </xdr:from>
    <xdr:to>
      <xdr:col>10</xdr:col>
      <xdr:colOff>165100</xdr:colOff>
      <xdr:row>77</xdr:row>
      <xdr:rowOff>138029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129156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21127</xdr:rowOff>
    </xdr:from>
    <xdr:to>
      <xdr:col>6</xdr:col>
      <xdr:colOff>38100</xdr:colOff>
      <xdr:row>77</xdr:row>
      <xdr:rowOff>122727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113854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1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11702</xdr:rowOff>
    </xdr:from>
    <xdr:to>
      <xdr:col>24</xdr:col>
      <xdr:colOff>63500</xdr:colOff>
      <xdr:row>96</xdr:row>
      <xdr:rowOff>55983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99452"/>
          <a:ext cx="838200" cy="2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13920</xdr:rowOff>
    </xdr:from>
    <xdr:to>
      <xdr:col>19</xdr:col>
      <xdr:colOff>177800</xdr:colOff>
      <xdr:row>96</xdr:row>
      <xdr:rowOff>55983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73120"/>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13920</xdr:rowOff>
    </xdr:from>
    <xdr:to>
      <xdr:col>15</xdr:col>
      <xdr:colOff>50800</xdr:colOff>
      <xdr:row>96</xdr:row>
      <xdr:rowOff>151436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73120"/>
          <a:ext cx="889000" cy="1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930</xdr:rowOff>
    </xdr:from>
    <xdr:to>
      <xdr:col>10</xdr:col>
      <xdr:colOff>114300</xdr:colOff>
      <xdr:row>96</xdr:row>
      <xdr:rowOff>151436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60130"/>
          <a:ext cx="889000" cy="1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132352</xdr:rowOff>
    </xdr:from>
    <xdr:to>
      <xdr:col>24</xdr:col>
      <xdr:colOff>114300</xdr:colOff>
      <xdr:row>95</xdr:row>
      <xdr:rowOff>62502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155229</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0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5183</xdr:rowOff>
    </xdr:from>
    <xdr:to>
      <xdr:col>20</xdr:col>
      <xdr:colOff>38100</xdr:colOff>
      <xdr:row>96</xdr:row>
      <xdr:rowOff>106783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123310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134570</xdr:rowOff>
    </xdr:from>
    <xdr:to>
      <xdr:col>15</xdr:col>
      <xdr:colOff>101600</xdr:colOff>
      <xdr:row>96</xdr:row>
      <xdr:rowOff>64720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81247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9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100636</xdr:rowOff>
    </xdr:from>
    <xdr:to>
      <xdr:col>10</xdr:col>
      <xdr:colOff>165100</xdr:colOff>
      <xdr:row>97</xdr:row>
      <xdr:rowOff>30786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21913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121580</xdr:rowOff>
    </xdr:from>
    <xdr:to>
      <xdr:col>6</xdr:col>
      <xdr:colOff>38100</xdr:colOff>
      <xdr:row>96</xdr:row>
      <xdr:rowOff>51730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68257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147765</xdr:rowOff>
    </xdr:from>
    <xdr:to>
      <xdr:col>55</xdr:col>
      <xdr:colOff>0</xdr:colOff>
      <xdr:row>57</xdr:row>
      <xdr:rowOff>149141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20415"/>
          <a:ext cx="8382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139254</xdr:rowOff>
    </xdr:from>
    <xdr:to>
      <xdr:col>50</xdr:col>
      <xdr:colOff>114300</xdr:colOff>
      <xdr:row>57</xdr:row>
      <xdr:rowOff>147765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11904"/>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139254</xdr:rowOff>
    </xdr:from>
    <xdr:to>
      <xdr:col>45</xdr:col>
      <xdr:colOff>177800</xdr:colOff>
      <xdr:row>57</xdr:row>
      <xdr:rowOff>159474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1904"/>
          <a:ext cx="889000" cy="2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128297</xdr:rowOff>
    </xdr:from>
    <xdr:to>
      <xdr:col>41</xdr:col>
      <xdr:colOff>50800</xdr:colOff>
      <xdr:row>57</xdr:row>
      <xdr:rowOff>159474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00947"/>
          <a:ext cx="889000" cy="3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98341</xdr:rowOff>
    </xdr:from>
    <xdr:to>
      <xdr:col>55</xdr:col>
      <xdr:colOff>50800</xdr:colOff>
      <xdr:row>58</xdr:row>
      <xdr:rowOff>28491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76768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4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96965</xdr:rowOff>
    </xdr:from>
    <xdr:to>
      <xdr:col>50</xdr:col>
      <xdr:colOff>165100</xdr:colOff>
      <xdr:row>58</xdr:row>
      <xdr:rowOff>27115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88454</xdr:rowOff>
    </xdr:from>
    <xdr:to>
      <xdr:col>46</xdr:col>
      <xdr:colOff>38100</xdr:colOff>
      <xdr:row>58</xdr:row>
      <xdr:rowOff>18604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5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108674</xdr:rowOff>
    </xdr:from>
    <xdr:to>
      <xdr:col>41</xdr:col>
      <xdr:colOff>101600</xdr:colOff>
      <xdr:row>58</xdr:row>
      <xdr:rowOff>38824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29951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77497</xdr:rowOff>
    </xdr:from>
    <xdr:to>
      <xdr:col>36</xdr:col>
      <xdr:colOff>165100</xdr:colOff>
      <xdr:row>58</xdr:row>
      <xdr:rowOff>7647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170224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4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116604</xdr:rowOff>
    </xdr:from>
    <xdr:to>
      <xdr:col>55</xdr:col>
      <xdr:colOff>0</xdr:colOff>
      <xdr:row>76</xdr:row>
      <xdr:rowOff>123675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632454"/>
          <a:ext cx="838200" cy="5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116604</xdr:rowOff>
    </xdr:from>
    <xdr:to>
      <xdr:col>50</xdr:col>
      <xdr:colOff>114300</xdr:colOff>
      <xdr:row>76</xdr:row>
      <xdr:rowOff>4704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632454"/>
          <a:ext cx="889000" cy="40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4704</xdr:rowOff>
    </xdr:from>
    <xdr:to>
      <xdr:col>45</xdr:col>
      <xdr:colOff>177800</xdr:colOff>
      <xdr:row>78</xdr:row>
      <xdr:rowOff>23571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34904"/>
          <a:ext cx="889000" cy="3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23571</xdr:rowOff>
    </xdr:from>
    <xdr:to>
      <xdr:col>41</xdr:col>
      <xdr:colOff>50800</xdr:colOff>
      <xdr:row>78</xdr:row>
      <xdr:rowOff>49082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96671"/>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72875</xdr:rowOff>
    </xdr:from>
    <xdr:to>
      <xdr:col>55</xdr:col>
      <xdr:colOff>50800</xdr:colOff>
      <xdr:row>77</xdr:row>
      <xdr:rowOff>3025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95752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65804</xdr:rowOff>
    </xdr:from>
    <xdr:to>
      <xdr:col>50</xdr:col>
      <xdr:colOff>165100</xdr:colOff>
      <xdr:row>73</xdr:row>
      <xdr:rowOff>167404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5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12481</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3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125354</xdr:rowOff>
    </xdr:from>
    <xdr:to>
      <xdr:col>46</xdr:col>
      <xdr:colOff>38100</xdr:colOff>
      <xdr:row>76</xdr:row>
      <xdr:rowOff>55504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72031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144221</xdr:rowOff>
    </xdr:from>
    <xdr:to>
      <xdr:col>41</xdr:col>
      <xdr:colOff>101600</xdr:colOff>
      <xdr:row>78</xdr:row>
      <xdr:rowOff>74371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65498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169732</xdr:rowOff>
    </xdr:from>
    <xdr:to>
      <xdr:col>36</xdr:col>
      <xdr:colOff>165100</xdr:colOff>
      <xdr:row>78</xdr:row>
      <xdr:rowOff>99882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91009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1541</xdr:rowOff>
    </xdr:from>
    <xdr:to>
      <xdr:col>55</xdr:col>
      <xdr:colOff>0</xdr:colOff>
      <xdr:row>93</xdr:row>
      <xdr:rowOff>82635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5946391"/>
          <a:ext cx="838200" cy="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1541</xdr:rowOff>
    </xdr:from>
    <xdr:to>
      <xdr:col>50</xdr:col>
      <xdr:colOff>114300</xdr:colOff>
      <xdr:row>95</xdr:row>
      <xdr:rowOff>91269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5946391"/>
          <a:ext cx="889000" cy="43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91269</xdr:rowOff>
    </xdr:from>
    <xdr:to>
      <xdr:col>45</xdr:col>
      <xdr:colOff>177800</xdr:colOff>
      <xdr:row>95</xdr:row>
      <xdr:rowOff>127363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79019"/>
          <a:ext cx="889000" cy="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91622</xdr:rowOff>
    </xdr:from>
    <xdr:to>
      <xdr:col>41</xdr:col>
      <xdr:colOff>50800</xdr:colOff>
      <xdr:row>95</xdr:row>
      <xdr:rowOff>127363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79372"/>
          <a:ext cx="889000" cy="3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31835</xdr:rowOff>
    </xdr:from>
    <xdr:to>
      <xdr:col>55</xdr:col>
      <xdr:colOff>50800</xdr:colOff>
      <xdr:row>93</xdr:row>
      <xdr:rowOff>133435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54712</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82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122191</xdr:rowOff>
    </xdr:from>
    <xdr:to>
      <xdr:col>50</xdr:col>
      <xdr:colOff>165100</xdr:colOff>
      <xdr:row>93</xdr:row>
      <xdr:rowOff>52341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8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68868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67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40469</xdr:rowOff>
    </xdr:from>
    <xdr:to>
      <xdr:col>46</xdr:col>
      <xdr:colOff>38100</xdr:colOff>
      <xdr:row>95</xdr:row>
      <xdr:rowOff>142069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158596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10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76563</xdr:rowOff>
    </xdr:from>
    <xdr:to>
      <xdr:col>41</xdr:col>
      <xdr:colOff>101600</xdr:colOff>
      <xdr:row>96</xdr:row>
      <xdr:rowOff>6713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23240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13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40822</xdr:rowOff>
    </xdr:from>
    <xdr:to>
      <xdr:col>36</xdr:col>
      <xdr:colOff>165100</xdr:colOff>
      <xdr:row>95</xdr:row>
      <xdr:rowOff>142422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2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158949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10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117537</xdr:rowOff>
    </xdr:from>
    <xdr:to>
      <xdr:col>85</xdr:col>
      <xdr:colOff>127000</xdr:colOff>
      <xdr:row>36</xdr:row>
      <xdr:rowOff>129163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89737"/>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154820</xdr:rowOff>
    </xdr:from>
    <xdr:to>
      <xdr:col>81</xdr:col>
      <xdr:colOff>50800</xdr:colOff>
      <xdr:row>36</xdr:row>
      <xdr:rowOff>129163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984120"/>
          <a:ext cx="889000" cy="3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154820</xdr:rowOff>
    </xdr:from>
    <xdr:to>
      <xdr:col>76</xdr:col>
      <xdr:colOff>114300</xdr:colOff>
      <xdr:row>36</xdr:row>
      <xdr:rowOff>69770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84120"/>
          <a:ext cx="889000" cy="25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137087</xdr:rowOff>
    </xdr:from>
    <xdr:to>
      <xdr:col>71</xdr:col>
      <xdr:colOff>177800</xdr:colOff>
      <xdr:row>36</xdr:row>
      <xdr:rowOff>69770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966387"/>
          <a:ext cx="889000" cy="2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66737</xdr:rowOff>
    </xdr:from>
    <xdr:to>
      <xdr:col>85</xdr:col>
      <xdr:colOff>177800</xdr:colOff>
      <xdr:row>36</xdr:row>
      <xdr:rowOff>168337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45164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78363</xdr:rowOff>
    </xdr:from>
    <xdr:to>
      <xdr:col>81</xdr:col>
      <xdr:colOff>101600</xdr:colOff>
      <xdr:row>37</xdr:row>
      <xdr:rowOff>8513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171090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104020</xdr:rowOff>
    </xdr:from>
    <xdr:to>
      <xdr:col>76</xdr:col>
      <xdr:colOff>165100</xdr:colOff>
      <xdr:row>35</xdr:row>
      <xdr:rowOff>34170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50697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18970</xdr:rowOff>
    </xdr:from>
    <xdr:to>
      <xdr:col>72</xdr:col>
      <xdr:colOff>38100</xdr:colOff>
      <xdr:row>36</xdr:row>
      <xdr:rowOff>120570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137097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86287</xdr:rowOff>
    </xdr:from>
    <xdr:to>
      <xdr:col>67</xdr:col>
      <xdr:colOff>101600</xdr:colOff>
      <xdr:row>35</xdr:row>
      <xdr:rowOff>16437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32964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84722</xdr:rowOff>
    </xdr:from>
    <xdr:to>
      <xdr:col>85</xdr:col>
      <xdr:colOff>127000</xdr:colOff>
      <xdr:row>56</xdr:row>
      <xdr:rowOff>6193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14472"/>
          <a:ext cx="838200" cy="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84722</xdr:rowOff>
    </xdr:from>
    <xdr:to>
      <xdr:col>81</xdr:col>
      <xdr:colOff>50800</xdr:colOff>
      <xdr:row>56</xdr:row>
      <xdr:rowOff>96440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14472"/>
          <a:ext cx="889000" cy="18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96719</xdr:rowOff>
    </xdr:from>
    <xdr:to>
      <xdr:col>76</xdr:col>
      <xdr:colOff>114300</xdr:colOff>
      <xdr:row>56</xdr:row>
      <xdr:rowOff>96440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26469"/>
          <a:ext cx="889000" cy="1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96719</xdr:rowOff>
    </xdr:from>
    <xdr:to>
      <xdr:col>71</xdr:col>
      <xdr:colOff>177800</xdr:colOff>
      <xdr:row>55</xdr:row>
      <xdr:rowOff>113297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26469"/>
          <a:ext cx="8890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126843</xdr:rowOff>
    </xdr:from>
    <xdr:to>
      <xdr:col>85</xdr:col>
      <xdr:colOff>177800</xdr:colOff>
      <xdr:row>56</xdr:row>
      <xdr:rowOff>56993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105270</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33922</xdr:rowOff>
    </xdr:from>
    <xdr:to>
      <xdr:col>81</xdr:col>
      <xdr:colOff>101600</xdr:colOff>
      <xdr:row>55</xdr:row>
      <xdr:rowOff>135522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152049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23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45640</xdr:rowOff>
    </xdr:from>
    <xdr:to>
      <xdr:col>76</xdr:col>
      <xdr:colOff>165100</xdr:colOff>
      <xdr:row>56</xdr:row>
      <xdr:rowOff>147240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4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138367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3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45919</xdr:rowOff>
    </xdr:from>
    <xdr:to>
      <xdr:col>72</xdr:col>
      <xdr:colOff>38100</xdr:colOff>
      <xdr:row>55</xdr:row>
      <xdr:rowOff>147519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164046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25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62497</xdr:rowOff>
    </xdr:from>
    <xdr:to>
      <xdr:col>67</xdr:col>
      <xdr:colOff>101600</xdr:colOff>
      <xdr:row>55</xdr:row>
      <xdr:rowOff>164097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9174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6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57093</xdr:rowOff>
    </xdr:from>
    <xdr:to>
      <xdr:col>85</xdr:col>
      <xdr:colOff>127000</xdr:colOff>
      <xdr:row>78</xdr:row>
      <xdr:rowOff>105611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30193"/>
          <a:ext cx="8382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93148</xdr:rowOff>
    </xdr:from>
    <xdr:to>
      <xdr:col>81</xdr:col>
      <xdr:colOff>50800</xdr:colOff>
      <xdr:row>78</xdr:row>
      <xdr:rowOff>57093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294798"/>
          <a:ext cx="889000" cy="1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93148</xdr:rowOff>
    </xdr:from>
    <xdr:to>
      <xdr:col>76</xdr:col>
      <xdr:colOff>114300</xdr:colOff>
      <xdr:row>78</xdr:row>
      <xdr:rowOff>14619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294798"/>
          <a:ext cx="889000" cy="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14619</xdr:rowOff>
    </xdr:from>
    <xdr:to>
      <xdr:col>71</xdr:col>
      <xdr:colOff>177800</xdr:colOff>
      <xdr:row>78</xdr:row>
      <xdr:rowOff>16191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87719"/>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54811</xdr:rowOff>
    </xdr:from>
    <xdr:to>
      <xdr:col>85</xdr:col>
      <xdr:colOff>177800</xdr:colOff>
      <xdr:row>78</xdr:row>
      <xdr:rowOff>156411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141188</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4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6293</xdr:rowOff>
    </xdr:from>
    <xdr:to>
      <xdr:col>81</xdr:col>
      <xdr:colOff>101600</xdr:colOff>
      <xdr:row>78</xdr:row>
      <xdr:rowOff>107893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99020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7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42348</xdr:rowOff>
    </xdr:from>
    <xdr:to>
      <xdr:col>76</xdr:col>
      <xdr:colOff>165100</xdr:colOff>
      <xdr:row>77</xdr:row>
      <xdr:rowOff>143948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160475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01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135269</xdr:rowOff>
    </xdr:from>
    <xdr:to>
      <xdr:col>72</xdr:col>
      <xdr:colOff>38100</xdr:colOff>
      <xdr:row>78</xdr:row>
      <xdr:rowOff>65419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56546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4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136841</xdr:rowOff>
    </xdr:from>
    <xdr:to>
      <xdr:col>67</xdr:col>
      <xdr:colOff>101600</xdr:colOff>
      <xdr:row>78</xdr:row>
      <xdr:rowOff>66991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58118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4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157225</xdr:rowOff>
    </xdr:from>
    <xdr:to>
      <xdr:col>85</xdr:col>
      <xdr:colOff>127000</xdr:colOff>
      <xdr:row>96</xdr:row>
      <xdr:rowOff>12142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44975"/>
          <a:ext cx="838200" cy="2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9928</xdr:rowOff>
    </xdr:from>
    <xdr:to>
      <xdr:col>81</xdr:col>
      <xdr:colOff>50800</xdr:colOff>
      <xdr:row>96</xdr:row>
      <xdr:rowOff>12142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69128"/>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169103</xdr:rowOff>
    </xdr:from>
    <xdr:to>
      <xdr:col>76</xdr:col>
      <xdr:colOff>114300</xdr:colOff>
      <xdr:row>96</xdr:row>
      <xdr:rowOff>9928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56853"/>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162057</xdr:rowOff>
    </xdr:from>
    <xdr:to>
      <xdr:col>71</xdr:col>
      <xdr:colOff>177800</xdr:colOff>
      <xdr:row>95</xdr:row>
      <xdr:rowOff>169103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49807"/>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106425</xdr:rowOff>
    </xdr:from>
    <xdr:to>
      <xdr:col>85</xdr:col>
      <xdr:colOff>177800</xdr:colOff>
      <xdr:row>96</xdr:row>
      <xdr:rowOff>36575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84852</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7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132792</xdr:rowOff>
    </xdr:from>
    <xdr:to>
      <xdr:col>81</xdr:col>
      <xdr:colOff>101600</xdr:colOff>
      <xdr:row>96</xdr:row>
      <xdr:rowOff>62942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54069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1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130578</xdr:rowOff>
    </xdr:from>
    <xdr:to>
      <xdr:col>76</xdr:col>
      <xdr:colOff>165100</xdr:colOff>
      <xdr:row>96</xdr:row>
      <xdr:rowOff>60728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51855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118303</xdr:rowOff>
    </xdr:from>
    <xdr:to>
      <xdr:col>72</xdr:col>
      <xdr:colOff>38100</xdr:colOff>
      <xdr:row>96</xdr:row>
      <xdr:rowOff>48453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39580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9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111257</xdr:rowOff>
    </xdr:from>
    <xdr:to>
      <xdr:col>67</xdr:col>
      <xdr:colOff>101600</xdr:colOff>
      <xdr:row>96</xdr:row>
      <xdr:rowOff>41407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32534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49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衛生費は一般廃棄物最終処分場の整備のための基金積立を開始に伴い、類似団体平均値を大きく上回る数値となっている。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土木費は新たに道路新設改良工事等の大型事業の実施に伴い、類似団体平均値を大きく上回る数値となっている。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今後も人口減少が見込まれる中、健全な財政運営を継続するためにも事務事業を見直し、取捨選択や財源の確保が必要である。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で推移していたが、近年においては歳出額の減少により高い数値に転じている。また、財政調整基金の残高は確保しており、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E35" sqref="E35:S3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11462882</v>
      </c>
      <c r="BO4" s="488"/>
      <c r="BP4" s="488"/>
      <c r="BQ4" s="488"/>
      <c r="BR4" s="488"/>
      <c r="BS4" s="488"/>
      <c r="BT4" s="488"/>
      <c r="BU4" s="489"/>
      <c r="BV4" s="487">
        <v>11763282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21.6</v>
      </c>
      <c r="CU4" s="628"/>
      <c r="CV4" s="628"/>
      <c r="CW4" s="628"/>
      <c r="CX4" s="628"/>
      <c r="CY4" s="628"/>
      <c r="CZ4" s="628"/>
      <c r="DA4" s="629"/>
      <c r="DB4" s="627">
        <v>13.8</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10128924</v>
      </c>
      <c r="BO5" s="459"/>
      <c r="BP5" s="459"/>
      <c r="BQ5" s="459"/>
      <c r="BR5" s="459"/>
      <c r="BS5" s="459"/>
      <c r="BT5" s="459"/>
      <c r="BU5" s="460"/>
      <c r="BV5" s="458">
        <v>10962958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83.4</v>
      </c>
      <c r="CU5" s="456"/>
      <c r="CV5" s="456"/>
      <c r="CW5" s="456"/>
      <c r="CX5" s="456"/>
      <c r="CY5" s="456"/>
      <c r="CZ5" s="456"/>
      <c r="DA5" s="457"/>
      <c r="DB5" s="455">
        <v>85.8</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1333958</v>
      </c>
      <c r="BO6" s="459"/>
      <c r="BP6" s="459"/>
      <c r="BQ6" s="459"/>
      <c r="BR6" s="459"/>
      <c r="BS6" s="459"/>
      <c r="BT6" s="459"/>
      <c r="BU6" s="460"/>
      <c r="BV6" s="458">
        <v>800324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88.8</v>
      </c>
      <c r="CU6" s="602"/>
      <c r="CV6" s="602"/>
      <c r="CW6" s="602"/>
      <c r="CX6" s="602"/>
      <c r="CY6" s="602"/>
      <c r="CZ6" s="602"/>
      <c r="DA6" s="603"/>
      <c r="DB6" s="601">
        <v>89.7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126381</v>
      </c>
      <c r="BO7" s="459"/>
      <c r="BP7" s="459"/>
      <c r="BQ7" s="459"/>
      <c r="BR7" s="459"/>
      <c r="BS7" s="459"/>
      <c r="BT7" s="459"/>
      <c r="BU7" s="460"/>
      <c r="BV7" s="458">
        <v>55407</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5591366</v>
      </c>
      <c r="CU7" s="459"/>
      <c r="CV7" s="459"/>
      <c r="CW7" s="459"/>
      <c r="CX7" s="459"/>
      <c r="CY7" s="459"/>
      <c r="CZ7" s="459"/>
      <c r="DA7" s="460"/>
      <c r="DB7" s="458">
        <v>5385089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1207577</v>
      </c>
      <c r="BO8" s="459"/>
      <c r="BP8" s="459"/>
      <c r="BQ8" s="459"/>
      <c r="BR8" s="459"/>
      <c r="BS8" s="459"/>
      <c r="BT8" s="459"/>
      <c r="BU8" s="460"/>
      <c r="BV8" s="458">
        <v>744917</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0.49</v>
      </c>
      <c r="CU8" s="562"/>
      <c r="CV8" s="562"/>
      <c r="CW8" s="562"/>
      <c r="CX8" s="562"/>
      <c r="CY8" s="562"/>
      <c r="CZ8" s="562"/>
      <c r="DA8" s="563"/>
      <c r="DB8" s="561">
        <v>0.52</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8397</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462660</v>
      </c>
      <c r="BO9" s="459"/>
      <c r="BP9" s="459"/>
      <c r="BQ9" s="459"/>
      <c r="BR9" s="459"/>
      <c r="BS9" s="459"/>
      <c r="BT9" s="459"/>
      <c r="BU9" s="460"/>
      <c r="BV9" s="458">
        <v>244532</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10.4</v>
      </c>
      <c r="CU9" s="456"/>
      <c r="CV9" s="456"/>
      <c r="CW9" s="456"/>
      <c r="CX9" s="456"/>
      <c r="CY9" s="456"/>
      <c r="CZ9" s="456"/>
      <c r="DA9" s="457"/>
      <c r="DB9" s="455">
        <v>10.5</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9626</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876569</v>
      </c>
      <c r="BO10" s="459"/>
      <c r="BP10" s="459"/>
      <c r="BQ10" s="459"/>
      <c r="BR10" s="459"/>
      <c r="BS10" s="459"/>
      <c r="BT10" s="459"/>
      <c r="BU10" s="460"/>
      <c r="BV10" s="458">
        <v>455550</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94</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8689</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128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137</v>
      </c>
      <c r="N13" s="543"/>
      <c r="O13" s="543"/>
      <c r="P13" s="543"/>
      <c r="Q13" s="544"/>
      <c r="R13" s="545">
        <v>8627</v>
      </c>
      <c r="S13" s="546"/>
      <c r="T13" s="546"/>
      <c r="U13" s="546"/>
      <c r="V13" s="547"/>
      <c r="W13" s="548" t="s">
        <v>138</v>
      </c>
      <c r="X13" s="444"/>
      <c r="Y13" s="444"/>
      <c r="Z13" s="444"/>
      <c r="AA13" s="444"/>
      <c r="AB13" s="445"/>
      <c r="AC13" s="411">
        <v>1275</v>
      </c>
      <c r="AD13" s="412"/>
      <c r="AE13" s="412"/>
      <c r="AF13" s="412"/>
      <c r="AG13" s="413"/>
      <c r="AH13" s="411">
        <v>1556</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1339229</v>
      </c>
      <c r="BO13" s="459"/>
      <c r="BP13" s="459"/>
      <c r="BQ13" s="459"/>
      <c r="BR13" s="459"/>
      <c r="BS13" s="459"/>
      <c r="BT13" s="459"/>
      <c r="BU13" s="460"/>
      <c r="BV13" s="458">
        <v>700082</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5.4</v>
      </c>
      <c r="CU13" s="456"/>
      <c r="CV13" s="456"/>
      <c r="CW13" s="456"/>
      <c r="CX13" s="456"/>
      <c r="CY13" s="456"/>
      <c r="CZ13" s="456"/>
      <c r="DA13" s="457"/>
      <c r="DB13" s="455">
        <v>5.3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8901</v>
      </c>
      <c r="S14" s="546"/>
      <c r="T14" s="546"/>
      <c r="U14" s="546"/>
      <c r="V14" s="547"/>
      <c r="W14" s="549"/>
      <c r="X14" s="447"/>
      <c r="Y14" s="447"/>
      <c r="Z14" s="447"/>
      <c r="AA14" s="447"/>
      <c r="AB14" s="448"/>
      <c r="AC14" s="538">
        <v>30.9</v>
      </c>
      <c r="AD14" s="539"/>
      <c r="AE14" s="539"/>
      <c r="AF14" s="539"/>
      <c r="AG14" s="540"/>
      <c r="AH14" s="538">
        <v>32.799999999999997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145</v>
      </c>
      <c r="CU14" s="556"/>
      <c r="CV14" s="556"/>
      <c r="CW14" s="556"/>
      <c r="CX14" s="556"/>
      <c r="CY14" s="556"/>
      <c r="CZ14" s="556"/>
      <c r="DA14" s="557"/>
      <c r="DB14" s="555" t="s">
        <v>128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8836</v>
      </c>
      <c r="S15" s="546"/>
      <c r="T15" s="546"/>
      <c r="U15" s="546"/>
      <c r="V15" s="547"/>
      <c r="W15" s="548" t="s">
        <v>147</v>
      </c>
      <c r="X15" s="444"/>
      <c r="Y15" s="444"/>
      <c r="Z15" s="444"/>
      <c r="AA15" s="444"/>
      <c r="AB15" s="445"/>
      <c r="AC15" s="411">
        <v>680</v>
      </c>
      <c r="AD15" s="412"/>
      <c r="AE15" s="412"/>
      <c r="AF15" s="412"/>
      <c r="AG15" s="413"/>
      <c r="AH15" s="411">
        <v>834</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2085938</v>
      </c>
      <c r="BO15" s="488"/>
      <c r="BP15" s="488"/>
      <c r="BQ15" s="488"/>
      <c r="BR15" s="488"/>
      <c r="BS15" s="488"/>
      <c r="BT15" s="488"/>
      <c r="BU15" s="489"/>
      <c r="BV15" s="487">
        <v>2214343</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16.5</v>
      </c>
      <c r="AD16" s="539"/>
      <c r="AE16" s="539"/>
      <c r="AF16" s="539"/>
      <c r="AG16" s="540"/>
      <c r="AH16" s="538">
        <v>17.600000000000001</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4635737</v>
      </c>
      <c r="BO16" s="459"/>
      <c r="BP16" s="459"/>
      <c r="BQ16" s="459"/>
      <c r="BR16" s="459"/>
      <c r="BS16" s="459"/>
      <c r="BT16" s="459"/>
      <c r="BU16" s="460"/>
      <c r="BV16" s="458">
        <v>4449642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151</v>
      </c>
      <c r="S17" s="536"/>
      <c r="T17" s="536"/>
      <c r="U17" s="536"/>
      <c r="V17" s="537"/>
      <c r="W17" s="548" t="s">
        <v>154</v>
      </c>
      <c r="X17" s="444"/>
      <c r="Y17" s="444"/>
      <c r="Z17" s="444"/>
      <c r="AA17" s="444"/>
      <c r="AB17" s="445"/>
      <c r="AC17" s="411">
        <v>2168</v>
      </c>
      <c r="AD17" s="412"/>
      <c r="AE17" s="412"/>
      <c r="AF17" s="412"/>
      <c r="AG17" s="413"/>
      <c r="AH17" s="411">
        <v>2359</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2698480</v>
      </c>
      <c r="BO17" s="459"/>
      <c r="BP17" s="459"/>
      <c r="BQ17" s="459"/>
      <c r="BR17" s="459"/>
      <c r="BS17" s="459"/>
      <c r="BT17" s="459"/>
      <c r="BU17" s="460"/>
      <c r="BV17" s="458">
        <v>2866559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93.98</v>
      </c>
      <c r="M18" s="511"/>
      <c r="N18" s="511"/>
      <c r="O18" s="511"/>
      <c r="P18" s="511"/>
      <c r="Q18" s="511"/>
      <c r="R18" s="512"/>
      <c r="S18" s="512"/>
      <c r="T18" s="512"/>
      <c r="U18" s="512"/>
      <c r="V18" s="513"/>
      <c r="W18" s="529"/>
      <c r="X18" s="530"/>
      <c r="Y18" s="530"/>
      <c r="Z18" s="530"/>
      <c r="AA18" s="530"/>
      <c r="AB18" s="554"/>
      <c r="AC18" s="428">
        <v>52.6</v>
      </c>
      <c r="AD18" s="429"/>
      <c r="AE18" s="429"/>
      <c r="AF18" s="429"/>
      <c r="AG18" s="514"/>
      <c r="AH18" s="428">
        <v>49.7</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4744581</v>
      </c>
      <c r="BO18" s="459"/>
      <c r="BP18" s="459"/>
      <c r="BQ18" s="459"/>
      <c r="BR18" s="459"/>
      <c r="BS18" s="459"/>
      <c r="BT18" s="459"/>
      <c r="BU18" s="460"/>
      <c r="BV18" s="458">
        <v>4666627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89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8863571</v>
      </c>
      <c r="BO19" s="459"/>
      <c r="BP19" s="459"/>
      <c r="BQ19" s="459"/>
      <c r="BR19" s="459"/>
      <c r="BS19" s="459"/>
      <c r="BT19" s="459"/>
      <c r="BU19" s="460"/>
      <c r="BV19" s="458">
        <v>8573315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4077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8639176</v>
      </c>
      <c r="BO22" s="488"/>
      <c r="BP22" s="488"/>
      <c r="BQ22" s="488"/>
      <c r="BR22" s="488"/>
      <c r="BS22" s="488"/>
      <c r="BT22" s="488"/>
      <c r="BU22" s="489"/>
      <c r="BV22" s="487">
        <v>8978168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5683814</v>
      </c>
      <c r="BO23" s="459"/>
      <c r="BP23" s="459"/>
      <c r="BQ23" s="459"/>
      <c r="BR23" s="459"/>
      <c r="BS23" s="459"/>
      <c r="BT23" s="459"/>
      <c r="BU23" s="460"/>
      <c r="BV23" s="458">
        <v>5752353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7850</v>
      </c>
      <c r="R24" s="412"/>
      <c r="S24" s="412"/>
      <c r="T24" s="412"/>
      <c r="U24" s="412"/>
      <c r="V24" s="413"/>
      <c r="W24" s="501"/>
      <c r="X24" s="438"/>
      <c r="Y24" s="439"/>
      <c r="Z24" s="414" t="s">
        <v>171</v>
      </c>
      <c r="AA24" s="415"/>
      <c r="AB24" s="415"/>
      <c r="AC24" s="415"/>
      <c r="AD24" s="415"/>
      <c r="AE24" s="415"/>
      <c r="AF24" s="415"/>
      <c r="AG24" s="416"/>
      <c r="AH24" s="411">
        <v>153</v>
      </c>
      <c r="AI24" s="412"/>
      <c r="AJ24" s="412"/>
      <c r="AK24" s="412"/>
      <c r="AL24" s="413"/>
      <c r="AM24" s="411">
        <v>433449</v>
      </c>
      <c r="AN24" s="412"/>
      <c r="AO24" s="412"/>
      <c r="AP24" s="412"/>
      <c r="AQ24" s="412"/>
      <c r="AR24" s="413"/>
      <c r="AS24" s="411">
        <v>2833</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4815015</v>
      </c>
      <c r="BO24" s="459"/>
      <c r="BP24" s="459"/>
      <c r="BQ24" s="459"/>
      <c r="BR24" s="459"/>
      <c r="BS24" s="459"/>
      <c r="BT24" s="459"/>
      <c r="BU24" s="460"/>
      <c r="BV24" s="458">
        <v>5186490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6260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145</v>
      </c>
      <c r="AN25" s="412"/>
      <c r="AO25" s="412"/>
      <c r="AP25" s="412"/>
      <c r="AQ25" s="412"/>
      <c r="AR25" s="413"/>
      <c r="AS25" s="411" t="s">
        <v>175</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102864</v>
      </c>
      <c r="BO25" s="488"/>
      <c r="BP25" s="488"/>
      <c r="BQ25" s="488"/>
      <c r="BR25" s="488"/>
      <c r="BS25" s="488"/>
      <c r="BT25" s="488"/>
      <c r="BU25" s="489"/>
      <c r="BV25" s="487">
        <v>135708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5530</v>
      </c>
      <c r="R26" s="412"/>
      <c r="S26" s="412"/>
      <c r="T26" s="412"/>
      <c r="U26" s="412"/>
      <c r="V26" s="413"/>
      <c r="W26" s="501"/>
      <c r="X26" s="438"/>
      <c r="Y26" s="439"/>
      <c r="Z26" s="414" t="s">
        <v>178</v>
      </c>
      <c r="AA26" s="469"/>
      <c r="AB26" s="469"/>
      <c r="AC26" s="469"/>
      <c r="AD26" s="469"/>
      <c r="AE26" s="469"/>
      <c r="AF26" s="469"/>
      <c r="AG26" s="470"/>
      <c r="AH26" s="411" t="s">
        <v>145</v>
      </c>
      <c r="AI26" s="412"/>
      <c r="AJ26" s="412"/>
      <c r="AK26" s="412"/>
      <c r="AL26" s="413"/>
      <c r="AM26" s="411" t="s">
        <v>145</v>
      </c>
      <c r="AN26" s="412"/>
      <c r="AO26" s="412"/>
      <c r="AP26" s="412"/>
      <c r="AQ26" s="412"/>
      <c r="AR26" s="413"/>
      <c r="AS26" s="411" t="s">
        <v>145</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145</v>
      </c>
      <c r="BO26" s="459"/>
      <c r="BP26" s="459"/>
      <c r="BQ26" s="459"/>
      <c r="BR26" s="459"/>
      <c r="BS26" s="459"/>
      <c r="BT26" s="459"/>
      <c r="BU26" s="460"/>
      <c r="BV26" s="458" t="s">
        <v>175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2720</v>
      </c>
      <c r="R27" s="412"/>
      <c r="S27" s="412"/>
      <c r="T27" s="412"/>
      <c r="U27" s="412"/>
      <c r="V27" s="413"/>
      <c r="W27" s="501"/>
      <c r="X27" s="438"/>
      <c r="Y27" s="439"/>
      <c r="Z27" s="414" t="s">
        <v>181</v>
      </c>
      <c r="AA27" s="415"/>
      <c r="AB27" s="415"/>
      <c r="AC27" s="415"/>
      <c r="AD27" s="415"/>
      <c r="AE27" s="415"/>
      <c r="AF27" s="415"/>
      <c r="AG27" s="416"/>
      <c r="AH27" s="411" t="s">
        <v>145</v>
      </c>
      <c r="AI27" s="412"/>
      <c r="AJ27" s="412"/>
      <c r="AK27" s="412"/>
      <c r="AL27" s="413"/>
      <c r="AM27" s="411" t="s">
        <v>145</v>
      </c>
      <c r="AN27" s="412"/>
      <c r="AO27" s="412"/>
      <c r="AP27" s="412"/>
      <c r="AQ27" s="412"/>
      <c r="AR27" s="413"/>
      <c r="AS27" s="411" t="s">
        <v>145</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333726</v>
      </c>
      <c r="BO27" s="493"/>
      <c r="BP27" s="493"/>
      <c r="BQ27" s="493"/>
      <c r="BR27" s="493"/>
      <c r="BS27" s="493"/>
      <c r="BT27" s="493"/>
      <c r="BU27" s="494"/>
      <c r="BV27" s="492">
        <v>333498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2250</v>
      </c>
      <c r="R28" s="412"/>
      <c r="S28" s="412"/>
      <c r="T28" s="412"/>
      <c r="U28" s="412"/>
      <c r="V28" s="413"/>
      <c r="W28" s="501"/>
      <c r="X28" s="438"/>
      <c r="Y28" s="439"/>
      <c r="Z28" s="414" t="s">
        <v>184</v>
      </c>
      <c r="AA28" s="415"/>
      <c r="AB28" s="415"/>
      <c r="AC28" s="415"/>
      <c r="AD28" s="415"/>
      <c r="AE28" s="415"/>
      <c r="AF28" s="415"/>
      <c r="AG28" s="416"/>
      <c r="AH28" s="411" t="s">
        <v>145</v>
      </c>
      <c r="AI28" s="412"/>
      <c r="AJ28" s="412"/>
      <c r="AK28" s="412"/>
      <c r="AL28" s="413"/>
      <c r="AM28" s="411" t="s">
        <v>145</v>
      </c>
      <c r="AN28" s="412"/>
      <c r="AO28" s="412"/>
      <c r="AP28" s="412"/>
      <c r="AQ28" s="412"/>
      <c r="AR28" s="413"/>
      <c r="AS28" s="411" t="s">
        <v>175</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5307138</v>
      </c>
      <c r="BO28" s="488"/>
      <c r="BP28" s="488"/>
      <c r="BQ28" s="488"/>
      <c r="BR28" s="488"/>
      <c r="BS28" s="488"/>
      <c r="BT28" s="488"/>
      <c r="BU28" s="489"/>
      <c r="BV28" s="487">
        <v>4430569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12</v>
      </c>
      <c r="M29" s="412"/>
      <c r="N29" s="412"/>
      <c r="O29" s="412"/>
      <c r="P29" s="413"/>
      <c r="Q29" s="411">
        <v>2080</v>
      </c>
      <c r="R29" s="412"/>
      <c r="S29" s="412"/>
      <c r="T29" s="412"/>
      <c r="U29" s="412"/>
      <c r="V29" s="413"/>
      <c r="W29" s="502"/>
      <c r="X29" s="503"/>
      <c r="Y29" s="504"/>
      <c r="Z29" s="414" t="s">
        <v>187</v>
      </c>
      <c r="AA29" s="415"/>
      <c r="AB29" s="415"/>
      <c r="AC29" s="415"/>
      <c r="AD29" s="415"/>
      <c r="AE29" s="415"/>
      <c r="AF29" s="415"/>
      <c r="AG29" s="416"/>
      <c r="AH29" s="411">
        <v>153</v>
      </c>
      <c r="AI29" s="412"/>
      <c r="AJ29" s="412"/>
      <c r="AK29" s="412"/>
      <c r="AL29" s="413"/>
      <c r="AM29" s="411">
        <v>433449</v>
      </c>
      <c r="AN29" s="412"/>
      <c r="AO29" s="412"/>
      <c r="AP29" s="412"/>
      <c r="AQ29" s="412"/>
      <c r="AR29" s="413"/>
      <c r="AS29" s="411">
        <v>2833</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940853</v>
      </c>
      <c r="BO29" s="459"/>
      <c r="BP29" s="459"/>
      <c r="BQ29" s="459"/>
      <c r="BR29" s="459"/>
      <c r="BS29" s="459"/>
      <c r="BT29" s="459"/>
      <c r="BU29" s="460"/>
      <c r="BV29" s="458">
        <v>899711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92.4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7612322</v>
      </c>
      <c r="BO30" s="493"/>
      <c r="BP30" s="493"/>
      <c r="BQ30" s="493"/>
      <c r="BR30" s="493"/>
      <c r="BS30" s="493"/>
      <c r="BT30" s="493"/>
      <c r="BU30" s="494"/>
      <c r="BV30" s="492">
        <v>7772290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IF('各会計、関係団体の財政状況及び健全化判断比率'!B34="","",'各会計、関係団体の財政状況及び健全化判断比率'!B34)</f>
        <v>風力発電事業特別会計</v>
      </c>
      <c r="BH34" s="407"/>
      <c r="BI34" s="407"/>
      <c r="BJ34" s="407"/>
      <c r="BK34" s="407"/>
      <c r="BL34" s="407"/>
      <c r="BM34" s="407"/>
      <c r="BN34" s="407"/>
      <c r="BO34" s="407"/>
      <c r="BP34" s="407"/>
      <c r="BQ34" s="407"/>
      <c r="BR34" s="407"/>
      <c r="BS34" s="407"/>
      <c r="BT34" s="407"/>
      <c r="BU34" s="407"/>
      <c r="BV34" s="178"/>
      <c r="BW34" s="406">
        <f>IF(BY34="","",MAX(C34:D43,U34:V43,AM34:AN43,BE34:BF43)+1)</f>
        <v>14</v>
      </c>
      <c r="BX34" s="406"/>
      <c r="BY34" s="407" t="str">
        <f>IF('各会計、関係団体の財政状況及び健全化判断比率'!B68="","",'各会計、関係団体の財政状況及び健全化判断比率'!B68)</f>
        <v>愛媛県市町総合事務組合(退職手当事業分)</v>
      </c>
      <c r="BZ34" s="407"/>
      <c r="CA34" s="407"/>
      <c r="CB34" s="407"/>
      <c r="CC34" s="407"/>
      <c r="CD34" s="407"/>
      <c r="CE34" s="407"/>
      <c r="CF34" s="407"/>
      <c r="CG34" s="407"/>
      <c r="CH34" s="407"/>
      <c r="CI34" s="407"/>
      <c r="CJ34" s="407"/>
      <c r="CK34" s="407"/>
      <c r="CL34" s="407"/>
      <c r="CM34" s="407"/>
      <c r="CN34" s="178"/>
      <c r="CO34" s="406">
        <f>IF(CQ34="","",MAX(C34:D43,U34:V43,AM34:AN43,BE34:BF43,BW34:BX43)+1)</f>
        <v>24</v>
      </c>
      <c r="CP34" s="406"/>
      <c r="CQ34" s="407" t="str">
        <f>IF('各会計、関係団体の財政状況及び健全化判断比率'!BS7="","",'各会計、関係団体の財政状況及び健全化判断比率'!BS7)</f>
        <v>クリエイト伊方</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学校給食特別会計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国民健康保険（直診）特別会計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10</v>
      </c>
      <c r="BF35" s="406"/>
      <c r="BG35" s="407" t="str">
        <f>IF('各会計、関係団体の財政状況及び健全化判断比率'!B35="","",'各会計、関係団体の財政状況及び健全化判断比率'!B35)</f>
        <v>港湾整備事業特別会計</v>
      </c>
      <c r="BH35" s="407"/>
      <c r="BI35" s="407"/>
      <c r="BJ35" s="407"/>
      <c r="BK35" s="407"/>
      <c r="BL35" s="407"/>
      <c r="BM35" s="407"/>
      <c r="BN35" s="407"/>
      <c r="BO35" s="407"/>
      <c r="BP35" s="407"/>
      <c r="BQ35" s="407"/>
      <c r="BR35" s="407"/>
      <c r="BS35" s="407"/>
      <c r="BT35" s="407"/>
      <c r="BU35" s="407"/>
      <c r="BV35" s="178"/>
      <c r="BW35" s="406">
        <f t="shared" ref="BW35:BW43" si="2">IF(BY35="","",BW34+1)</f>
        <v>15</v>
      </c>
      <c r="BX35" s="406"/>
      <c r="BY35" s="407" t="str">
        <f>IF('各会計、関係団体の財政状況及び健全化判断比率'!B69="","",'各会計、関係団体の財政状況及び健全化判断比率'!B69)</f>
        <v>愛媛県市町総合事務組合(消防補償事業分)</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11</v>
      </c>
      <c r="BF36" s="406"/>
      <c r="BG36" s="407" t="str">
        <f>IF('各会計、関係団体の財政状況及び健全化判断比率'!B36="","",'各会計、関係団体の財政状況及び健全化判断比率'!B36)</f>
        <v>公共下水道事業特別会計</v>
      </c>
      <c r="BH36" s="407"/>
      <c r="BI36" s="407"/>
      <c r="BJ36" s="407"/>
      <c r="BK36" s="407"/>
      <c r="BL36" s="407"/>
      <c r="BM36" s="407"/>
      <c r="BN36" s="407"/>
      <c r="BO36" s="407"/>
      <c r="BP36" s="407"/>
      <c r="BQ36" s="407"/>
      <c r="BR36" s="407"/>
      <c r="BS36" s="407"/>
      <c r="BT36" s="407"/>
      <c r="BU36" s="407"/>
      <c r="BV36" s="178"/>
      <c r="BW36" s="406">
        <f t="shared" si="2"/>
        <v>16</v>
      </c>
      <c r="BX36" s="406"/>
      <c r="BY36" s="407" t="str">
        <f>IF('各会計、関係団体の財政状況及び健全化判断比率'!B70="","",'各会計、関係団体の財政状況及び健全化判断比率'!B70)</f>
        <v>愛媛県市町総合事務組合(交通災害事業分)</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介護保険（保険）特別会計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12</v>
      </c>
      <c r="BF37" s="406"/>
      <c r="BG37" s="407" t="str">
        <f>IF('各会計、関係団体の財政状況及び健全化判断比率'!B37="","",'各会計、関係団体の財政状況及び健全化判断比率'!B37)</f>
        <v>小規模下水道事業特別会計</v>
      </c>
      <c r="BH37" s="407"/>
      <c r="BI37" s="407"/>
      <c r="BJ37" s="407"/>
      <c r="BK37" s="407"/>
      <c r="BL37" s="407"/>
      <c r="BM37" s="407"/>
      <c r="BN37" s="407"/>
      <c r="BO37" s="407"/>
      <c r="BP37" s="407"/>
      <c r="BQ37" s="407"/>
      <c r="BR37" s="407"/>
      <c r="BS37" s="407"/>
      <c r="BT37" s="407"/>
      <c r="BU37" s="407"/>
      <c r="BV37" s="178"/>
      <c r="BW37" s="406">
        <f t="shared" si="2"/>
        <v>17</v>
      </c>
      <c r="BX37" s="406"/>
      <c r="BY37" s="407" t="str">
        <f>IF('各会計、関係団体の財政状況及び健全化判断比率'!B71="","",'各会計、関係団体の財政状況及び健全化判断比率'!B71)</f>
        <v>愛媛県市町総合事務組合(自治会館事業分)</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7</v>
      </c>
      <c r="V38" s="406"/>
      <c r="W38" s="407" t="str">
        <f>IF('各会計、関係団体の財政状況及び健全化判断比率'!B32="","",'各会計、関係団体の財政状況及び健全化判断比率'!B32)</f>
        <v>介護保険（サービス）特別会計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f t="shared" si="1"/>
        <v>13</v>
      </c>
      <c r="BF38" s="406"/>
      <c r="BG38" s="407" t="str">
        <f>IF('各会計、関係団体の財政状況及び健全化判断比率'!B38="","",'各会計、関係団体の財政状況及び健全化判断比率'!B38)</f>
        <v>特定地域生活排水処理事業特別会計</v>
      </c>
      <c r="BH38" s="407"/>
      <c r="BI38" s="407"/>
      <c r="BJ38" s="407"/>
      <c r="BK38" s="407"/>
      <c r="BL38" s="407"/>
      <c r="BM38" s="407"/>
      <c r="BN38" s="407"/>
      <c r="BO38" s="407"/>
      <c r="BP38" s="407"/>
      <c r="BQ38" s="407"/>
      <c r="BR38" s="407"/>
      <c r="BS38" s="407"/>
      <c r="BT38" s="407"/>
      <c r="BU38" s="407"/>
      <c r="BV38" s="178"/>
      <c r="BW38" s="406">
        <f t="shared" si="2"/>
        <v>18</v>
      </c>
      <c r="BX38" s="406"/>
      <c r="BY38" s="407" t="str">
        <f>IF('各会計、関係団体の財政状況及び健全化判断比率'!B72="","",'各会計、関係団体の財政状況及び健全化判断比率'!B72)</f>
        <v>愛媛県市町総合事務組合(議員公務災害業分)</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19</v>
      </c>
      <c r="BX39" s="406"/>
      <c r="BY39" s="407" t="str">
        <f>IF('各会計、関係団体の財政状況及び健全化判断比率'!B73="","",'各会計、関係団体の財政状況及び健全化判断比率'!B73)</f>
        <v>愛媛県市町総合事務組合(共通経費分)</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20</v>
      </c>
      <c r="BX40" s="406"/>
      <c r="BY40" s="407" t="str">
        <f>IF('各会計、関係団体の財政状況及び健全化判断比率'!B74="","",'各会計、関係団体の財政状況及び健全化判断比率'!B74)</f>
        <v>八幡浜地区施設事務組合（一般会計）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21</v>
      </c>
      <c r="BX41" s="406"/>
      <c r="BY41" s="407" t="str">
        <f>IF('各会計、関係団体の財政状況及び健全化判断比率'!B75="","",'各会計、関係団体の財政状況及び健全化判断比率'!B75)</f>
        <v>八幡浜地区施設事務組合（消防事業特別会計）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22</v>
      </c>
      <c r="BX42" s="406"/>
      <c r="BY42" s="407" t="str">
        <f>IF('各会計、関係団体の財政状況及び健全化判断比率'!B76="","",'各会計、関係団体の財政状況及び健全化判断比率'!B76)</f>
        <v>八幡浜地区施設事務組合（一次救急休日・夜間診療所事業特別会計）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23</v>
      </c>
      <c r="BX43" s="406"/>
      <c r="BY43" s="407" t="str">
        <f>IF('各会計、関係団体の財政状況及び健全化判断比率'!B77="","",'各会計、関係団体の財政状況及び健全化判断比率'!B77)</f>
        <v>八幡浜地区施設事務組合（し尿処理事業特別会計）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614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7" zoomScaleSheetLayoutView="100" workbookViewId="0">
      <selection activeCell="H41" sqref="H4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5" t="s">
        <v>571</v>
      </c>
      <c r="D34" s="1215"/>
      <c r="E34" s="1216"/>
      <c r="F34" s="32">
        <v>7.83</v>
      </c>
      <c r="G34" s="33">
        <v>13.75</v>
      </c>
      <c r="H34" s="33">
        <v>9.4600000000000009</v>
      </c>
      <c r="I34" s="33">
        <v>13.83</v>
      </c>
      <c r="J34" s="34">
        <v>21.59</v>
      </c>
      <c r="K34" s="22"/>
      <c r="L34" s="22"/>
      <c r="M34" s="22"/>
      <c r="N34" s="22"/>
      <c r="O34" s="22"/>
      <c r="P34" s="22"/>
    </row>
    <row r="35" spans="1:16" ht="39" customHeight="1" x14ac:dyDescent="0.15">
      <c r="A35" s="22"/>
      <c r="B35" s="35"/>
      <c r="C35" s="1209" t="s">
        <v>572</v>
      </c>
      <c r="D35" s="1210"/>
      <c r="E35" s="1211"/>
      <c r="F35" s="36">
        <v>2.17</v>
      </c>
      <c r="G35" s="37">
        <v>2.92</v>
      </c>
      <c r="H35" s="37">
        <v>3.31</v>
      </c>
      <c r="I35" s="37">
        <v>3.83</v>
      </c>
      <c r="J35" s="38">
        <v>4.92</v>
      </c>
      <c r="K35" s="22"/>
      <c r="L35" s="22"/>
      <c r="M35" s="22"/>
      <c r="N35" s="22"/>
      <c r="O35" s="22"/>
      <c r="P35" s="22"/>
    </row>
    <row r="36" spans="1:16" ht="39" customHeight="1" x14ac:dyDescent="0.15">
      <c r="A36" s="22"/>
      <c r="B36" s="35"/>
      <c r="C36" s="1209" t="s">
        <v>573</v>
      </c>
      <c r="D36" s="1210"/>
      <c r="E36" s="1211"/>
      <c r="F36" s="36">
        <v>0.71</v>
      </c>
      <c r="G36" s="37">
        <v>0.78</v>
      </c>
      <c r="H36" s="37">
        <v>0.98</v>
      </c>
      <c r="I36" s="37">
        <v>1.47</v>
      </c>
      <c r="J36" s="38">
        <v>1.2</v>
      </c>
      <c r="K36" s="22"/>
      <c r="L36" s="22"/>
      <c r="M36" s="22"/>
      <c r="N36" s="22"/>
      <c r="O36" s="22"/>
      <c r="P36" s="22"/>
    </row>
    <row r="37" spans="1:16" ht="39" customHeight="1" x14ac:dyDescent="0.15">
      <c r="A37" s="22"/>
      <c r="B37" s="35"/>
      <c r="C37" s="1209" t="s">
        <v>574</v>
      </c>
      <c r="D37" s="1210"/>
      <c r="E37" s="1211"/>
      <c r="F37" s="36">
        <v>0.5</v>
      </c>
      <c r="G37" s="37">
        <v>0.68</v>
      </c>
      <c r="H37" s="37">
        <v>0.15</v>
      </c>
      <c r="I37" s="37">
        <v>0.83</v>
      </c>
      <c r="J37" s="38">
        <v>0.76</v>
      </c>
      <c r="K37" s="22"/>
      <c r="L37" s="22"/>
      <c r="M37" s="22"/>
      <c r="N37" s="22"/>
      <c r="O37" s="22"/>
      <c r="P37" s="22"/>
    </row>
    <row r="38" spans="1:16" ht="39" customHeight="1" x14ac:dyDescent="0.15">
      <c r="A38" s="22"/>
      <c r="B38" s="35"/>
      <c r="C38" s="1209" t="s">
        <v>575</v>
      </c>
      <c r="D38" s="1210"/>
      <c r="E38" s="1211"/>
      <c r="F38" s="36">
        <v>0.62</v>
      </c>
      <c r="G38" s="37">
        <v>0.43</v>
      </c>
      <c r="H38" s="37">
        <v>0.38</v>
      </c>
      <c r="I38" s="37">
        <v>0.59</v>
      </c>
      <c r="J38" s="38">
        <v>0.69</v>
      </c>
      <c r="K38" s="22"/>
      <c r="L38" s="22"/>
      <c r="M38" s="22"/>
      <c r="N38" s="22"/>
      <c r="O38" s="22"/>
      <c r="P38" s="22"/>
    </row>
    <row r="39" spans="1:16" ht="39" customHeight="1" x14ac:dyDescent="0.15">
      <c r="A39" s="22"/>
      <c r="B39" s="35"/>
      <c r="C39" s="1209" t="s">
        <v>576</v>
      </c>
      <c r="D39" s="1210"/>
      <c r="E39" s="1211"/>
      <c r="F39" s="36">
        <v>0</v>
      </c>
      <c r="G39" s="37">
        <v>0</v>
      </c>
      <c r="H39" s="37">
        <v>0</v>
      </c>
      <c r="I39" s="37">
        <v>0</v>
      </c>
      <c r="J39" s="38">
        <v>0.04</v>
      </c>
      <c r="K39" s="22"/>
      <c r="L39" s="22"/>
      <c r="M39" s="22"/>
      <c r="N39" s="22"/>
      <c r="O39" s="22"/>
      <c r="P39" s="22"/>
    </row>
    <row r="40" spans="1:16" ht="39" customHeight="1" x14ac:dyDescent="0.15">
      <c r="A40" s="22"/>
      <c r="B40" s="35"/>
      <c r="C40" s="1209" t="s">
        <v>577</v>
      </c>
      <c r="D40" s="1210"/>
      <c r="E40" s="1211"/>
      <c r="F40" s="36">
        <v>0</v>
      </c>
      <c r="G40" s="37">
        <v>0</v>
      </c>
      <c r="H40" s="37">
        <v>0</v>
      </c>
      <c r="I40" s="37">
        <v>0</v>
      </c>
      <c r="J40" s="38">
        <v>0</v>
      </c>
      <c r="K40" s="22"/>
      <c r="L40" s="22"/>
      <c r="M40" s="22"/>
      <c r="N40" s="22"/>
      <c r="O40" s="22"/>
      <c r="P40" s="22"/>
    </row>
    <row r="41" spans="1:16" ht="39" customHeight="1" x14ac:dyDescent="0.15">
      <c r="A41" s="22"/>
      <c r="B41" s="35"/>
      <c r="C41" s="1209" t="s">
        <v>578</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579</v>
      </c>
      <c r="D42" s="1210"/>
      <c r="E42" s="1211"/>
      <c r="F42" s="36" t="s">
        <v>524</v>
      </c>
      <c r="G42" s="37" t="s">
        <v>524</v>
      </c>
      <c r="H42" s="37" t="s">
        <v>524</v>
      </c>
      <c r="I42" s="37" t="s">
        <v>524</v>
      </c>
      <c r="J42" s="38" t="s">
        <v>524</v>
      </c>
      <c r="K42" s="22"/>
      <c r="L42" s="22"/>
      <c r="M42" s="22"/>
      <c r="N42" s="22"/>
      <c r="O42" s="22"/>
      <c r="P42" s="22"/>
    </row>
    <row r="43" spans="1:16" ht="39" customHeight="1" thickBot="1" x14ac:dyDescent="0.2">
      <c r="A43" s="22"/>
      <c r="B43" s="40"/>
      <c r="C43" s="1212" t="s">
        <v>580</v>
      </c>
      <c r="D43" s="1213"/>
      <c r="E43" s="1214"/>
      <c r="F43" s="41">
        <v>0.94</v>
      </c>
      <c r="G43" s="42">
        <v>1.22</v>
      </c>
      <c r="H43" s="42">
        <v>1.53</v>
      </c>
      <c r="I43" s="42">
        <v>1.01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9CmCJNLGmChBRmjk4QQ/vB6e3jJ40h4+DPThXeF+camt3CrBjd5Hy6+dajf5XxRUHkAGaoC+SiwLllskIAlHg==" saltValue="td0Hi2v5ZRRfUqci3Ox6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1044</v>
      </c>
      <c r="L45" s="60">
        <v>1003</v>
      </c>
      <c r="M45" s="60">
        <v>948</v>
      </c>
      <c r="N45" s="60">
        <v>922</v>
      </c>
      <c r="O45" s="61">
        <v>950</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524</v>
      </c>
      <c r="L46" s="64" t="s">
        <v>524</v>
      </c>
      <c r="M46" s="64" t="s">
        <v>524</v>
      </c>
      <c r="N46" s="64" t="s">
        <v>524</v>
      </c>
      <c r="O46" s="65" t="s">
        <v>524</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524</v>
      </c>
      <c r="L47" s="64" t="s">
        <v>524</v>
      </c>
      <c r="M47" s="64" t="s">
        <v>524</v>
      </c>
      <c r="N47" s="64" t="s">
        <v>524</v>
      </c>
      <c r="O47" s="65" t="s">
        <v>524</v>
      </c>
      <c r="P47" s="48"/>
      <c r="Q47" s="48"/>
      <c r="R47" s="48"/>
      <c r="S47" s="48"/>
      <c r="T47" s="48"/>
      <c r="U47" s="48"/>
    </row>
    <row r="48" spans="1:21" ht="30.75" customHeight="1" x14ac:dyDescent="0.15">
      <c r="A48" s="48"/>
      <c r="B48" s="1237"/>
      <c r="C48" s="1238"/>
      <c r="D48" s="62"/>
      <c r="E48" s="1219" t="s">
        <v>15</v>
      </c>
      <c r="F48" s="1219"/>
      <c r="G48" s="1219"/>
      <c r="H48" s="1219"/>
      <c r="I48" s="1219"/>
      <c r="J48" s="1220"/>
      <c r="K48" s="63">
        <v>212</v>
      </c>
      <c r="L48" s="64">
        <v>209</v>
      </c>
      <c r="M48" s="64">
        <v>204</v>
      </c>
      <c r="N48" s="64">
        <v>192</v>
      </c>
      <c r="O48" s="65">
        <v>183</v>
      </c>
      <c r="P48" s="48"/>
      <c r="Q48" s="48"/>
      <c r="R48" s="48"/>
      <c r="S48" s="48"/>
      <c r="T48" s="48"/>
      <c r="U48" s="48"/>
    </row>
    <row r="49" spans="1:21" ht="30.75" customHeight="1" x14ac:dyDescent="0.15">
      <c r="A49" s="48"/>
      <c r="B49" s="1237"/>
      <c r="C49" s="1238"/>
      <c r="D49" s="62"/>
      <c r="E49" s="1219" t="s">
        <v>16</v>
      </c>
      <c r="F49" s="1219"/>
      <c r="G49" s="1219"/>
      <c r="H49" s="1219"/>
      <c r="I49" s="1219"/>
      <c r="J49" s="1220"/>
      <c r="K49" s="63">
        <v>1</v>
      </c>
      <c r="L49" s="64">
        <v>1</v>
      </c>
      <c r="M49" s="64">
        <v>1</v>
      </c>
      <c r="N49" s="64">
        <v>1</v>
      </c>
      <c r="O49" s="65">
        <v>13</v>
      </c>
      <c r="P49" s="48"/>
      <c r="Q49" s="48"/>
      <c r="R49" s="48"/>
      <c r="S49" s="48"/>
      <c r="T49" s="48"/>
      <c r="U49" s="48"/>
    </row>
    <row r="50" spans="1:21" ht="30.75" customHeight="1" x14ac:dyDescent="0.15">
      <c r="A50" s="48"/>
      <c r="B50" s="1237"/>
      <c r="C50" s="1238"/>
      <c r="D50" s="62"/>
      <c r="E50" s="1219" t="s">
        <v>17</v>
      </c>
      <c r="F50" s="1219"/>
      <c r="G50" s="1219"/>
      <c r="H50" s="1219"/>
      <c r="I50" s="1219"/>
      <c r="J50" s="1220"/>
      <c r="K50" s="63">
        <v>19</v>
      </c>
      <c r="L50" s="64">
        <v>11</v>
      </c>
      <c r="M50" s="64">
        <v>6</v>
      </c>
      <c r="N50" s="64">
        <v>5</v>
      </c>
      <c r="O50" s="65">
        <v>2</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524</v>
      </c>
      <c r="L51" s="64" t="s">
        <v>524</v>
      </c>
      <c r="M51" s="64" t="s">
        <v>524</v>
      </c>
      <c r="N51" s="64" t="s">
        <v>524</v>
      </c>
      <c r="O51" s="65" t="s">
        <v>524</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1012</v>
      </c>
      <c r="L52" s="64">
        <v>976</v>
      </c>
      <c r="M52" s="64">
        <v>925</v>
      </c>
      <c r="N52" s="64">
        <v>891</v>
      </c>
      <c r="O52" s="65">
        <v>862</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264</v>
      </c>
      <c r="L53" s="69">
        <v>248</v>
      </c>
      <c r="M53" s="69">
        <v>234</v>
      </c>
      <c r="N53" s="69">
        <v>229</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or5GEtz7N1h680/L9LUqoTCPgHy2EAe7L6kx6MgRfyhtAMntQCHnzoHzx/uSW6fWUzz5m1m8DAUGzlkxrnayQ==" saltValue="SjJVx3c826YOuq7c/z4f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5"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5" t="s">
        <v>30</v>
      </c>
      <c r="C41" s="1256"/>
      <c r="D41" s="102"/>
      <c r="E41" s="1257" t="s">
        <v>31</v>
      </c>
      <c r="F41" s="1257"/>
      <c r="G41" s="1257"/>
      <c r="H41" s="1258"/>
      <c r="I41" s="351">
        <v>10652</v>
      </c>
      <c r="J41" s="352">
        <v>10099</v>
      </c>
      <c r="K41" s="352">
        <v>9506</v>
      </c>
      <c r="L41" s="352">
        <v>9005</v>
      </c>
      <c r="M41" s="353">
        <v>8660</v>
      </c>
    </row>
    <row r="42" spans="2:13" ht="27.75" customHeight="1" x14ac:dyDescent="0.15">
      <c r="B42" s="1245"/>
      <c r="C42" s="1246"/>
      <c r="D42" s="103"/>
      <c r="E42" s="1249" t="s">
        <v>32</v>
      </c>
      <c r="F42" s="1249"/>
      <c r="G42" s="1249"/>
      <c r="H42" s="1250"/>
      <c r="I42" s="354">
        <v>132</v>
      </c>
      <c r="J42" s="355">
        <v>91</v>
      </c>
      <c r="K42" s="355">
        <v>72</v>
      </c>
      <c r="L42" s="355">
        <v>136</v>
      </c>
      <c r="M42" s="356">
        <v>103</v>
      </c>
    </row>
    <row r="43" spans="2:13" ht="27.75" customHeight="1" x14ac:dyDescent="0.15">
      <c r="B43" s="1245"/>
      <c r="C43" s="1246"/>
      <c r="D43" s="103"/>
      <c r="E43" s="1249" t="s">
        <v>33</v>
      </c>
      <c r="F43" s="1249"/>
      <c r="G43" s="1249"/>
      <c r="H43" s="1250"/>
      <c r="I43" s="354">
        <v>2581</v>
      </c>
      <c r="J43" s="355">
        <v>2540</v>
      </c>
      <c r="K43" s="355">
        <v>2362</v>
      </c>
      <c r="L43" s="355">
        <v>2232</v>
      </c>
      <c r="M43" s="356">
        <v>2096</v>
      </c>
    </row>
    <row r="44" spans="2:13" ht="27.75" customHeight="1" x14ac:dyDescent="0.15">
      <c r="B44" s="1245"/>
      <c r="C44" s="1246"/>
      <c r="D44" s="103"/>
      <c r="E44" s="1249" t="s">
        <v>34</v>
      </c>
      <c r="F44" s="1249"/>
      <c r="G44" s="1249"/>
      <c r="H44" s="1250"/>
      <c r="I44" s="354">
        <v>32</v>
      </c>
      <c r="J44" s="355">
        <v>45</v>
      </c>
      <c r="K44" s="355">
        <v>90</v>
      </c>
      <c r="L44" s="355">
        <v>207</v>
      </c>
      <c r="M44" s="356">
        <v>191</v>
      </c>
    </row>
    <row r="45" spans="2:13" ht="27.75" customHeight="1" x14ac:dyDescent="0.15">
      <c r="B45" s="1245"/>
      <c r="C45" s="1246"/>
      <c r="D45" s="103"/>
      <c r="E45" s="1249" t="s">
        <v>35</v>
      </c>
      <c r="F45" s="1249"/>
      <c r="G45" s="1249"/>
      <c r="H45" s="1250"/>
      <c r="I45" s="354">
        <v>1248</v>
      </c>
      <c r="J45" s="355">
        <v>1130</v>
      </c>
      <c r="K45" s="355">
        <v>952</v>
      </c>
      <c r="L45" s="355">
        <v>936</v>
      </c>
      <c r="M45" s="356">
        <v>841</v>
      </c>
    </row>
    <row r="46" spans="2:13" ht="27.75" customHeight="1" x14ac:dyDescent="0.15">
      <c r="B46" s="1245"/>
      <c r="C46" s="1246"/>
      <c r="D46" s="104"/>
      <c r="E46" s="1249" t="s">
        <v>36</v>
      </c>
      <c r="F46" s="1249"/>
      <c r="G46" s="1249"/>
      <c r="H46" s="1250"/>
      <c r="I46" s="354" t="s">
        <v>524</v>
      </c>
      <c r="J46" s="355" t="s">
        <v>524</v>
      </c>
      <c r="K46" s="355" t="s">
        <v>524</v>
      </c>
      <c r="L46" s="355" t="s">
        <v>524</v>
      </c>
      <c r="M46" s="356" t="s">
        <v>524</v>
      </c>
    </row>
    <row r="47" spans="2:13" ht="27.75" customHeight="1" x14ac:dyDescent="0.15">
      <c r="B47" s="1245"/>
      <c r="C47" s="1246"/>
      <c r="D47" s="105"/>
      <c r="E47" s="1259" t="s">
        <v>37</v>
      </c>
      <c r="F47" s="1260"/>
      <c r="G47" s="1260"/>
      <c r="H47" s="1261"/>
      <c r="I47" s="354" t="s">
        <v>524</v>
      </c>
      <c r="J47" s="355" t="s">
        <v>524</v>
      </c>
      <c r="K47" s="355" t="s">
        <v>524</v>
      </c>
      <c r="L47" s="355" t="s">
        <v>524</v>
      </c>
      <c r="M47" s="356" t="s">
        <v>524</v>
      </c>
    </row>
    <row r="48" spans="2:13" ht="27.75" customHeight="1" x14ac:dyDescent="0.15">
      <c r="B48" s="1245"/>
      <c r="C48" s="1246"/>
      <c r="D48" s="103"/>
      <c r="E48" s="1249" t="s">
        <v>38</v>
      </c>
      <c r="F48" s="1249"/>
      <c r="G48" s="1249"/>
      <c r="H48" s="1250"/>
      <c r="I48" s="354" t="s">
        <v>524</v>
      </c>
      <c r="J48" s="355" t="s">
        <v>524</v>
      </c>
      <c r="K48" s="355" t="s">
        <v>524</v>
      </c>
      <c r="L48" s="355" t="s">
        <v>524</v>
      </c>
      <c r="M48" s="356" t="s">
        <v>524</v>
      </c>
    </row>
    <row r="49" spans="2:13" ht="27.75" customHeight="1" x14ac:dyDescent="0.15">
      <c r="B49" s="1247"/>
      <c r="C49" s="1248"/>
      <c r="D49" s="103"/>
      <c r="E49" s="1249" t="s">
        <v>39</v>
      </c>
      <c r="F49" s="1249"/>
      <c r="G49" s="1249"/>
      <c r="H49" s="1250"/>
      <c r="I49" s="354" t="s">
        <v>524</v>
      </c>
      <c r="J49" s="355" t="s">
        <v>524</v>
      </c>
      <c r="K49" s="355" t="s">
        <v>524</v>
      </c>
      <c r="L49" s="355" t="s">
        <v>524</v>
      </c>
      <c r="M49" s="356" t="s">
        <v>524</v>
      </c>
    </row>
    <row r="50" spans="2:13" ht="27.75" customHeight="1" x14ac:dyDescent="0.15">
      <c r="B50" s="1243" t="s">
        <v>40</v>
      </c>
      <c r="C50" s="1244"/>
      <c r="D50" s="106"/>
      <c r="E50" s="1249" t="s">
        <v>41</v>
      </c>
      <c r="F50" s="1249"/>
      <c r="G50" s="1249"/>
      <c r="H50" s="1250"/>
      <c r="I50" s="354">
        <v>9434</v>
      </c>
      <c r="J50" s="355">
        <v>9646</v>
      </c>
      <c r="K50" s="355">
        <v>10085</v>
      </c>
      <c r="L50" s="355">
        <v>10594</v>
      </c>
      <c r="M50" s="356">
        <v>11562</v>
      </c>
    </row>
    <row r="51" spans="2:13" ht="27.75" customHeight="1" x14ac:dyDescent="0.15">
      <c r="B51" s="1245"/>
      <c r="C51" s="1246"/>
      <c r="D51" s="103"/>
      <c r="E51" s="1249" t="s">
        <v>42</v>
      </c>
      <c r="F51" s="1249"/>
      <c r="G51" s="1249"/>
      <c r="H51" s="1250"/>
      <c r="I51" s="354">
        <v>204</v>
      </c>
      <c r="J51" s="355">
        <v>179</v>
      </c>
      <c r="K51" s="355">
        <v>155</v>
      </c>
      <c r="L51" s="355">
        <v>138</v>
      </c>
      <c r="M51" s="356">
        <v>121</v>
      </c>
    </row>
    <row r="52" spans="2:13" ht="27.75" customHeight="1" x14ac:dyDescent="0.15">
      <c r="B52" s="1247"/>
      <c r="C52" s="1248"/>
      <c r="D52" s="103"/>
      <c r="E52" s="1249" t="s">
        <v>43</v>
      </c>
      <c r="F52" s="1249"/>
      <c r="G52" s="1249"/>
      <c r="H52" s="1250"/>
      <c r="I52" s="354">
        <v>9513</v>
      </c>
      <c r="J52" s="355">
        <v>8972</v>
      </c>
      <c r="K52" s="355">
        <v>8364</v>
      </c>
      <c r="L52" s="355">
        <v>7883</v>
      </c>
      <c r="M52" s="356">
        <v>7440</v>
      </c>
    </row>
    <row r="53" spans="2:13" ht="27.75" customHeight="1" thickBot="1" x14ac:dyDescent="0.2">
      <c r="B53" s="1251" t="s">
        <v>44</v>
      </c>
      <c r="C53" s="1252"/>
      <c r="D53" s="107"/>
      <c r="E53" s="1253" t="s">
        <v>45</v>
      </c>
      <c r="F53" s="1253"/>
      <c r="G53" s="1253"/>
      <c r="H53" s="1254"/>
      <c r="I53" s="357">
        <v>-4506</v>
      </c>
      <c r="J53" s="358">
        <v>-4891</v>
      </c>
      <c r="K53" s="358">
        <v>-5622</v>
      </c>
      <c r="L53" s="358">
        <v>-6099</v>
      </c>
      <c r="M53" s="359">
        <v>-7232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JSbzb6ZoqQICR2orB6yp0BenA8ZLHlfWNEcMMtlJ9vIoDKA5UqAFu9xz9FR1DZqAjYFB+H75mEqQcWU9K2NIg==" saltValue="CFpqtT6bbiaKbZfrTKV2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31"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70" t="s">
        <v>48</v>
      </c>
      <c r="D55" s="1270"/>
      <c r="E55" s="1271"/>
      <c r="F55" s="119">
        <v>3975</v>
      </c>
      <c r="G55" s="119">
        <v>4431</v>
      </c>
      <c r="H55" s="120">
        <v>5307</v>
      </c>
    </row>
    <row r="56" spans="2:8" ht="52.5" customHeight="1" x14ac:dyDescent="0.15">
      <c r="B56" s="121"/>
      <c r="C56" s="1272" t="s">
        <v>49</v>
      </c>
      <c r="D56" s="1272"/>
      <c r="E56" s="1273"/>
      <c r="F56" s="122">
        <v>859</v>
      </c>
      <c r="G56" s="122">
        <v>900</v>
      </c>
      <c r="H56" s="123">
        <v>941</v>
      </c>
    </row>
    <row r="57" spans="2:8" ht="53.25" customHeight="1" x14ac:dyDescent="0.15">
      <c r="B57" s="121"/>
      <c r="C57" s="1274" t="s">
        <v>50</v>
      </c>
      <c r="D57" s="1274"/>
      <c r="E57" s="1275"/>
      <c r="F57" s="124">
        <v>8002</v>
      </c>
      <c r="G57" s="124">
        <v>7772</v>
      </c>
      <c r="H57" s="125">
        <v>7612</v>
      </c>
    </row>
    <row r="58" spans="2:8" ht="45.75" customHeight="1" x14ac:dyDescent="0.15">
      <c r="B58" s="126"/>
      <c r="C58" s="1262" t="s">
        <v>609</v>
      </c>
      <c r="D58" s="1263"/>
      <c r="E58" s="1264"/>
      <c r="F58" s="127">
        <v>2494</v>
      </c>
      <c r="G58" s="127">
        <v>2485</v>
      </c>
      <c r="H58" s="128">
        <v>2472</v>
      </c>
    </row>
    <row r="59" spans="2:8" ht="45.75" customHeight="1" x14ac:dyDescent="0.15">
      <c r="B59" s="126"/>
      <c r="C59" s="1262" t="s">
        <v>610</v>
      </c>
      <c r="D59" s="1263"/>
      <c r="E59" s="1264"/>
      <c r="F59" s="127">
        <v>1006</v>
      </c>
      <c r="G59" s="127">
        <v>1007</v>
      </c>
      <c r="H59" s="128">
        <v>1008</v>
      </c>
    </row>
    <row r="60" spans="2:8" ht="45.75" customHeight="1" x14ac:dyDescent="0.15">
      <c r="B60" s="126"/>
      <c r="C60" s="1262" t="s">
        <v>611</v>
      </c>
      <c r="D60" s="1263"/>
      <c r="E60" s="1264"/>
      <c r="F60" s="127">
        <v>1615</v>
      </c>
      <c r="G60" s="127">
        <v>1142</v>
      </c>
      <c r="H60" s="128">
        <v>691</v>
      </c>
    </row>
    <row r="61" spans="2:8" ht="45.75" customHeight="1" x14ac:dyDescent="0.15">
      <c r="B61" s="126"/>
      <c r="C61" s="1262" t="s">
        <v>612</v>
      </c>
      <c r="D61" s="1263"/>
      <c r="E61" s="1264"/>
      <c r="F61" s="127">
        <v>601</v>
      </c>
      <c r="G61" s="127">
        <v>591</v>
      </c>
      <c r="H61" s="128">
        <v>581</v>
      </c>
    </row>
    <row r="62" spans="2:8" ht="45.75" customHeight="1" thickBot="1" x14ac:dyDescent="0.2">
      <c r="B62" s="129"/>
      <c r="C62" s="1265" t="s">
        <v>613</v>
      </c>
      <c r="D62" s="1266"/>
      <c r="E62" s="1267"/>
      <c r="F62" s="130">
        <v>556</v>
      </c>
      <c r="G62" s="130">
        <v>498</v>
      </c>
      <c r="H62" s="131">
        <v>482</v>
      </c>
    </row>
    <row r="63" spans="2:8" ht="52.5" customHeight="1" thickBot="1" x14ac:dyDescent="0.2">
      <c r="B63" s="132"/>
      <c r="C63" s="1268" t="s">
        <v>51</v>
      </c>
      <c r="D63" s="1268"/>
      <c r="E63" s="1269"/>
      <c r="F63" s="133">
        <v>12836</v>
      </c>
      <c r="G63" s="133">
        <v>13103</v>
      </c>
      <c r="H63" s="134">
        <v>13860</v>
      </c>
    </row>
    <row r="64" spans="2:8" x14ac:dyDescent="0.15"/>
  </sheetData>
  <sheetProtection algorithmName="SHA-512" hashValue="x0zFUH6m5kT8+xiiBgGw6m1mwJ0JMJFTR9B/bLwyxYHRRrKNqRdc4FM00nbjURtUdIVCom5a0cFzmhrL45i+BA==" saltValue="QA8TNpG8LRp2dUQtvms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217CB-3735-4D81-A0AB-9FEABF537885}">
  <sheetPr>
    <pageSetUpPr fitToPage="1"/>
  </sheetPr>
  <dimension ref="A1:DE85"/>
  <sheetViews>
    <sheetView showGridLines="0" topLeftCell="A55" zoomScaleNormal="100" zoomScaleSheetLayoutView="55" workbookViewId="0">
      <selection activeCell="BB73" sqref="BB73:BO74"/>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625</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621</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7" t="s">
        <v>624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8"/>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8"/>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8"/>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8"/>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619</v>
      </c>
    </row>
    <row r="50" spans="1:109" ht="13.5" x14ac:dyDescent="0.15">
      <c r="B50" s="368"/>
      <c r="G50" s="1286"/>
      <c r="H50" s="1286"/>
      <c r="I50" s="1286"/>
      <c r="J50" s="1286"/>
      <c r="K50" s="376"/>
      <c r="L50" s="376"/>
      <c r="M50" s="375"/>
      <c r="N50" s="37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566</v>
      </c>
      <c r="BQ50" s="1290"/>
      <c r="BR50" s="1290"/>
      <c r="BS50" s="1290"/>
      <c r="BT50" s="1290"/>
      <c r="BU50" s="1290"/>
      <c r="BV50" s="1290"/>
      <c r="BW50" s="1290"/>
      <c r="BX50" s="1290" t="s">
        <v>567</v>
      </c>
      <c r="BY50" s="1290"/>
      <c r="BZ50" s="1290"/>
      <c r="CA50" s="1290"/>
      <c r="CB50" s="1290"/>
      <c r="CC50" s="1290"/>
      <c r="CD50" s="1290"/>
      <c r="CE50" s="1290"/>
      <c r="CF50" s="1290" t="s">
        <v>568</v>
      </c>
      <c r="CG50" s="1290"/>
      <c r="CH50" s="1290"/>
      <c r="CI50" s="1290"/>
      <c r="CJ50" s="1290"/>
      <c r="CK50" s="1290"/>
      <c r="CL50" s="1290"/>
      <c r="CM50" s="1290"/>
      <c r="CN50" s="1290" t="s">
        <v>569</v>
      </c>
      <c r="CO50" s="1290"/>
      <c r="CP50" s="1290"/>
      <c r="CQ50" s="1290"/>
      <c r="CR50" s="1290"/>
      <c r="CS50" s="1290"/>
      <c r="CT50" s="1290"/>
      <c r="CU50" s="1290"/>
      <c r="CV50" s="1290" t="s">
        <v>570</v>
      </c>
      <c r="CW50" s="1290"/>
      <c r="CX50" s="1290"/>
      <c r="CY50" s="1290"/>
      <c r="CZ50" s="1290"/>
      <c r="DA50" s="1290"/>
      <c r="DB50" s="1290"/>
      <c r="DC50" s="1290"/>
    </row>
    <row r="51" spans="1:109" ht="13.5" customHeight="1" x14ac:dyDescent="0.15">
      <c r="B51" s="368"/>
      <c r="G51" s="1295"/>
      <c r="H51" s="1295"/>
      <c r="I51" s="1293"/>
      <c r="J51" s="1293"/>
      <c r="K51" s="1292"/>
      <c r="L51" s="1292"/>
      <c r="M51" s="1292"/>
      <c r="N51" s="1292"/>
      <c r="AM51" s="374"/>
      <c r="AN51" s="1291" t="s">
        <v>618</v>
      </c>
      <c r="AO51" s="1291"/>
      <c r="AP51" s="1291"/>
      <c r="AQ51" s="1291"/>
      <c r="AR51" s="1291"/>
      <c r="AS51" s="1291"/>
      <c r="AT51" s="1291"/>
      <c r="AU51" s="1291"/>
      <c r="AV51" s="1291"/>
      <c r="AW51" s="1291"/>
      <c r="AX51" s="1291"/>
      <c r="AY51" s="1291"/>
      <c r="AZ51" s="1291"/>
      <c r="BA51" s="1291"/>
      <c r="BB51" s="1291" t="s">
        <v>616</v>
      </c>
      <c r="BC51" s="1291"/>
      <c r="BD51" s="1291"/>
      <c r="BE51" s="1291"/>
      <c r="BF51" s="1291"/>
      <c r="BG51" s="1291"/>
      <c r="BH51" s="1291"/>
      <c r="BI51" s="1291"/>
      <c r="BJ51" s="1291"/>
      <c r="BK51" s="1291"/>
      <c r="BL51" s="1291"/>
      <c r="BM51" s="1291"/>
      <c r="BN51" s="1291"/>
      <c r="BO51" s="1291"/>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x14ac:dyDescent="0.15">
      <c r="B52" s="368"/>
      <c r="G52" s="1295"/>
      <c r="H52" s="1295"/>
      <c r="I52" s="1293"/>
      <c r="J52" s="1293"/>
      <c r="K52" s="1292"/>
      <c r="L52" s="1292"/>
      <c r="M52" s="1292"/>
      <c r="N52" s="1292"/>
      <c r="AM52" s="37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95"/>
      <c r="H53" s="1295"/>
      <c r="I53" s="1286"/>
      <c r="J53" s="1286"/>
      <c r="K53" s="1292"/>
      <c r="L53" s="1292"/>
      <c r="M53" s="1292"/>
      <c r="N53" s="1292"/>
      <c r="AM53" s="374"/>
      <c r="AN53" s="1291"/>
      <c r="AO53" s="1291"/>
      <c r="AP53" s="1291"/>
      <c r="AQ53" s="1291"/>
      <c r="AR53" s="1291"/>
      <c r="AS53" s="1291"/>
      <c r="AT53" s="1291"/>
      <c r="AU53" s="1291"/>
      <c r="AV53" s="1291"/>
      <c r="AW53" s="1291"/>
      <c r="AX53" s="1291"/>
      <c r="AY53" s="1291"/>
      <c r="AZ53" s="1291"/>
      <c r="BA53" s="1291"/>
      <c r="BB53" s="1291" t="s">
        <v>623</v>
      </c>
      <c r="BC53" s="1291"/>
      <c r="BD53" s="1291"/>
      <c r="BE53" s="1291"/>
      <c r="BF53" s="1291"/>
      <c r="BG53" s="1291"/>
      <c r="BH53" s="1291"/>
      <c r="BI53" s="1291"/>
      <c r="BJ53" s="1291"/>
      <c r="BK53" s="1291"/>
      <c r="BL53" s="1291"/>
      <c r="BM53" s="1291"/>
      <c r="BN53" s="1291"/>
      <c r="BO53" s="1291"/>
      <c r="BP53" s="1276">
        <v>52.6</v>
      </c>
      <c r="BQ53" s="1276"/>
      <c r="BR53" s="1276"/>
      <c r="BS53" s="1276"/>
      <c r="BT53" s="1276"/>
      <c r="BU53" s="1276"/>
      <c r="BV53" s="1276"/>
      <c r="BW53" s="1276"/>
      <c r="BX53" s="1276">
        <v>54.1</v>
      </c>
      <c r="BY53" s="1276"/>
      <c r="BZ53" s="1276"/>
      <c r="CA53" s="1276"/>
      <c r="CB53" s="1276"/>
      <c r="CC53" s="1276"/>
      <c r="CD53" s="1276"/>
      <c r="CE53" s="1276"/>
      <c r="CF53" s="1276">
        <v>55.5</v>
      </c>
      <c r="CG53" s="1276"/>
      <c r="CH53" s="1276"/>
      <c r="CI53" s="1276"/>
      <c r="CJ53" s="1276"/>
      <c r="CK53" s="1276"/>
      <c r="CL53" s="1276"/>
      <c r="CM53" s="1276"/>
      <c r="CN53" s="1276">
        <v>56</v>
      </c>
      <c r="CO53" s="1276"/>
      <c r="CP53" s="1276"/>
      <c r="CQ53" s="1276"/>
      <c r="CR53" s="1276"/>
      <c r="CS53" s="1276"/>
      <c r="CT53" s="1276"/>
      <c r="CU53" s="1276"/>
      <c r="CV53" s="1276">
        <v>57.6</v>
      </c>
      <c r="CW53" s="1276"/>
      <c r="CX53" s="1276"/>
      <c r="CY53" s="1276"/>
      <c r="CZ53" s="1276"/>
      <c r="DA53" s="1276"/>
      <c r="DB53" s="1276"/>
      <c r="DC53" s="1276"/>
    </row>
    <row r="54" spans="1:109" ht="13.5" x14ac:dyDescent="0.15">
      <c r="A54" s="382"/>
      <c r="B54" s="368"/>
      <c r="G54" s="1295"/>
      <c r="H54" s="1295"/>
      <c r="I54" s="1286"/>
      <c r="J54" s="1286"/>
      <c r="K54" s="1292"/>
      <c r="L54" s="1292"/>
      <c r="M54" s="1292"/>
      <c r="N54" s="1292"/>
      <c r="AM54" s="37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6"/>
      <c r="H55" s="1286"/>
      <c r="I55" s="1286"/>
      <c r="J55" s="1286"/>
      <c r="K55" s="1292"/>
      <c r="L55" s="1292"/>
      <c r="M55" s="1292"/>
      <c r="N55" s="1292"/>
      <c r="AN55" s="1290" t="s">
        <v>617</v>
      </c>
      <c r="AO55" s="1290"/>
      <c r="AP55" s="1290"/>
      <c r="AQ55" s="1290"/>
      <c r="AR55" s="1290"/>
      <c r="AS55" s="1290"/>
      <c r="AT55" s="1290"/>
      <c r="AU55" s="1290"/>
      <c r="AV55" s="1290"/>
      <c r="AW55" s="1290"/>
      <c r="AX55" s="1290"/>
      <c r="AY55" s="1290"/>
      <c r="AZ55" s="1290"/>
      <c r="BA55" s="1290"/>
      <c r="BB55" s="1291" t="s">
        <v>616</v>
      </c>
      <c r="BC55" s="1291"/>
      <c r="BD55" s="1291"/>
      <c r="BE55" s="1291"/>
      <c r="BF55" s="1291"/>
      <c r="BG55" s="1291"/>
      <c r="BH55" s="1291"/>
      <c r="BI55" s="1291"/>
      <c r="BJ55" s="1291"/>
      <c r="BK55" s="1291"/>
      <c r="BL55" s="1291"/>
      <c r="BM55" s="1291"/>
      <c r="BN55" s="1291"/>
      <c r="BO55" s="1291"/>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5" x14ac:dyDescent="0.15">
      <c r="A56" s="382"/>
      <c r="B56" s="368"/>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6"/>
      <c r="H57" s="1286"/>
      <c r="I57" s="1294"/>
      <c r="J57" s="1294"/>
      <c r="K57" s="1292"/>
      <c r="L57" s="1292"/>
      <c r="M57" s="1292"/>
      <c r="N57" s="1292"/>
      <c r="AM57" s="367"/>
      <c r="AN57" s="1290"/>
      <c r="AO57" s="1290"/>
      <c r="AP57" s="1290"/>
      <c r="AQ57" s="1290"/>
      <c r="AR57" s="1290"/>
      <c r="AS57" s="1290"/>
      <c r="AT57" s="1290"/>
      <c r="AU57" s="1290"/>
      <c r="AV57" s="1290"/>
      <c r="AW57" s="1290"/>
      <c r="AX57" s="1290"/>
      <c r="AY57" s="1290"/>
      <c r="AZ57" s="1290"/>
      <c r="BA57" s="1290"/>
      <c r="BB57" s="1291" t="s">
        <v>623</v>
      </c>
      <c r="BC57" s="1291"/>
      <c r="BD57" s="1291"/>
      <c r="BE57" s="1291"/>
      <c r="BF57" s="1291"/>
      <c r="BG57" s="1291"/>
      <c r="BH57" s="1291"/>
      <c r="BI57" s="1291"/>
      <c r="BJ57" s="1291"/>
      <c r="BK57" s="1291"/>
      <c r="BL57" s="1291"/>
      <c r="BM57" s="1291"/>
      <c r="BN57" s="1291"/>
      <c r="BO57" s="1291"/>
      <c r="BP57" s="1276">
        <v>58.2</v>
      </c>
      <c r="BQ57" s="1276"/>
      <c r="BR57" s="1276"/>
      <c r="BS57" s="1276"/>
      <c r="BT57" s="1276"/>
      <c r="BU57" s="1276"/>
      <c r="BV57" s="1276"/>
      <c r="BW57" s="1276"/>
      <c r="BX57" s="1276">
        <v>60.1</v>
      </c>
      <c r="BY57" s="1276"/>
      <c r="BZ57" s="1276"/>
      <c r="CA57" s="1276"/>
      <c r="CB57" s="1276"/>
      <c r="CC57" s="1276"/>
      <c r="CD57" s="1276"/>
      <c r="CE57" s="1276"/>
      <c r="CF57" s="1276">
        <v>61.6</v>
      </c>
      <c r="CG57" s="1276"/>
      <c r="CH57" s="1276"/>
      <c r="CI57" s="1276"/>
      <c r="CJ57" s="1276"/>
      <c r="CK57" s="1276"/>
      <c r="CL57" s="1276"/>
      <c r="CM57" s="1276"/>
      <c r="CN57" s="1276">
        <v>64</v>
      </c>
      <c r="CO57" s="1276"/>
      <c r="CP57" s="1276"/>
      <c r="CQ57" s="1276"/>
      <c r="CR57" s="1276"/>
      <c r="CS57" s="1276"/>
      <c r="CT57" s="1276"/>
      <c r="CU57" s="1276"/>
      <c r="CV57" s="1276">
        <v>64.900000000000006</v>
      </c>
      <c r="CW57" s="1276"/>
      <c r="CX57" s="1276"/>
      <c r="CY57" s="1276"/>
      <c r="CZ57" s="1276"/>
      <c r="DA57" s="1276"/>
      <c r="DB57" s="1276"/>
      <c r="DC57" s="1276"/>
      <c r="DD57" s="393"/>
      <c r="DE57" s="388"/>
    </row>
    <row r="58" spans="1:109" s="382" customFormat="1" ht="13.5" x14ac:dyDescent="0.15">
      <c r="A58" s="367"/>
      <c r="B58" s="388"/>
      <c r="G58" s="1286"/>
      <c r="H58" s="1286"/>
      <c r="I58" s="1294"/>
      <c r="J58" s="1294"/>
      <c r="K58" s="1292"/>
      <c r="L58" s="1292"/>
      <c r="M58" s="1292"/>
      <c r="N58" s="1292"/>
      <c r="AM58" s="367"/>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622</v>
      </c>
    </row>
    <row r="64" spans="1:109" ht="13.5" x14ac:dyDescent="0.15">
      <c r="B64" s="368"/>
      <c r="G64" s="383"/>
      <c r="I64" s="385"/>
      <c r="J64" s="385"/>
      <c r="K64" s="385"/>
      <c r="L64" s="385"/>
      <c r="M64" s="385"/>
      <c r="N64" s="384"/>
      <c r="AM64" s="383"/>
      <c r="AN64" s="383" t="s">
        <v>621</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7" t="s">
        <v>620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68"/>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68"/>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68"/>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68"/>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619</v>
      </c>
    </row>
    <row r="72" spans="2:107" ht="13.5" x14ac:dyDescent="0.15">
      <c r="B72" s="368"/>
      <c r="G72" s="1286"/>
      <c r="H72" s="1286"/>
      <c r="I72" s="1286"/>
      <c r="J72" s="1286"/>
      <c r="K72" s="376"/>
      <c r="L72" s="376"/>
      <c r="M72" s="375"/>
      <c r="N72" s="37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566</v>
      </c>
      <c r="BQ72" s="1290"/>
      <c r="BR72" s="1290"/>
      <c r="BS72" s="1290"/>
      <c r="BT72" s="1290"/>
      <c r="BU72" s="1290"/>
      <c r="BV72" s="1290"/>
      <c r="BW72" s="1290"/>
      <c r="BX72" s="1290" t="s">
        <v>567</v>
      </c>
      <c r="BY72" s="1290"/>
      <c r="BZ72" s="1290"/>
      <c r="CA72" s="1290"/>
      <c r="CB72" s="1290"/>
      <c r="CC72" s="1290"/>
      <c r="CD72" s="1290"/>
      <c r="CE72" s="1290"/>
      <c r="CF72" s="1290" t="s">
        <v>568</v>
      </c>
      <c r="CG72" s="1290"/>
      <c r="CH72" s="1290"/>
      <c r="CI72" s="1290"/>
      <c r="CJ72" s="1290"/>
      <c r="CK72" s="1290"/>
      <c r="CL72" s="1290"/>
      <c r="CM72" s="1290"/>
      <c r="CN72" s="1290" t="s">
        <v>569</v>
      </c>
      <c r="CO72" s="1290"/>
      <c r="CP72" s="1290"/>
      <c r="CQ72" s="1290"/>
      <c r="CR72" s="1290"/>
      <c r="CS72" s="1290"/>
      <c r="CT72" s="1290"/>
      <c r="CU72" s="1290"/>
      <c r="CV72" s="1290" t="s">
        <v>570</v>
      </c>
      <c r="CW72" s="1290"/>
      <c r="CX72" s="1290"/>
      <c r="CY72" s="1290"/>
      <c r="CZ72" s="1290"/>
      <c r="DA72" s="1290"/>
      <c r="DB72" s="1290"/>
      <c r="DC72" s="1290"/>
    </row>
    <row r="73" spans="2:107" ht="13.5" x14ac:dyDescent="0.15">
      <c r="B73" s="368"/>
      <c r="G73" s="1295"/>
      <c r="H73" s="1295"/>
      <c r="I73" s="1295"/>
      <c r="J73" s="1295"/>
      <c r="K73" s="1296"/>
      <c r="L73" s="1296"/>
      <c r="M73" s="1296"/>
      <c r="N73" s="1296"/>
      <c r="AM73" s="374"/>
      <c r="AN73" s="1291" t="s">
        <v>618</v>
      </c>
      <c r="AO73" s="1291"/>
      <c r="AP73" s="1291"/>
      <c r="AQ73" s="1291"/>
      <c r="AR73" s="1291"/>
      <c r="AS73" s="1291"/>
      <c r="AT73" s="1291"/>
      <c r="AU73" s="1291"/>
      <c r="AV73" s="1291"/>
      <c r="AW73" s="1291"/>
      <c r="AX73" s="1291"/>
      <c r="AY73" s="1291"/>
      <c r="AZ73" s="1291"/>
      <c r="BA73" s="1291"/>
      <c r="BB73" s="1291" t="s">
        <v>616</v>
      </c>
      <c r="BC73" s="1291"/>
      <c r="BD73" s="1291"/>
      <c r="BE73" s="1291"/>
      <c r="BF73" s="1291"/>
      <c r="BG73" s="1291"/>
      <c r="BH73" s="1291"/>
      <c r="BI73" s="1291"/>
      <c r="BJ73" s="1291"/>
      <c r="BK73" s="1291"/>
      <c r="BL73" s="1291"/>
      <c r="BM73" s="1291"/>
      <c r="BN73" s="1291"/>
      <c r="BO73" s="1291"/>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68"/>
      <c r="G74" s="1295"/>
      <c r="H74" s="1295"/>
      <c r="I74" s="1295"/>
      <c r="J74" s="1295"/>
      <c r="K74" s="1296"/>
      <c r="L74" s="1296"/>
      <c r="M74" s="1296"/>
      <c r="N74" s="1296"/>
      <c r="AM74" s="37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95"/>
      <c r="H75" s="1295"/>
      <c r="I75" s="1286"/>
      <c r="J75" s="1286"/>
      <c r="K75" s="1292"/>
      <c r="L75" s="1292"/>
      <c r="M75" s="1292"/>
      <c r="N75" s="1292"/>
      <c r="AM75" s="374"/>
      <c r="AN75" s="1291"/>
      <c r="AO75" s="1291"/>
      <c r="AP75" s="1291"/>
      <c r="AQ75" s="1291"/>
      <c r="AR75" s="1291"/>
      <c r="AS75" s="1291"/>
      <c r="AT75" s="1291"/>
      <c r="AU75" s="1291"/>
      <c r="AV75" s="1291"/>
      <c r="AW75" s="1291"/>
      <c r="AX75" s="1291"/>
      <c r="AY75" s="1291"/>
      <c r="AZ75" s="1291"/>
      <c r="BA75" s="1291"/>
      <c r="BB75" s="1291" t="s">
        <v>615</v>
      </c>
      <c r="BC75" s="1291"/>
      <c r="BD75" s="1291"/>
      <c r="BE75" s="1291"/>
      <c r="BF75" s="1291"/>
      <c r="BG75" s="1291"/>
      <c r="BH75" s="1291"/>
      <c r="BI75" s="1291"/>
      <c r="BJ75" s="1291"/>
      <c r="BK75" s="1291"/>
      <c r="BL75" s="1291"/>
      <c r="BM75" s="1291"/>
      <c r="BN75" s="1291"/>
      <c r="BO75" s="1291"/>
      <c r="BP75" s="1276">
        <v>5.5</v>
      </c>
      <c r="BQ75" s="1276"/>
      <c r="BR75" s="1276"/>
      <c r="BS75" s="1276"/>
      <c r="BT75" s="1276"/>
      <c r="BU75" s="1276"/>
      <c r="BV75" s="1276"/>
      <c r="BW75" s="1276"/>
      <c r="BX75" s="1276">
        <v>5.6</v>
      </c>
      <c r="BY75" s="1276"/>
      <c r="BZ75" s="1276"/>
      <c r="CA75" s="1276"/>
      <c r="CB75" s="1276"/>
      <c r="CC75" s="1276"/>
      <c r="CD75" s="1276"/>
      <c r="CE75" s="1276"/>
      <c r="CF75" s="1276">
        <v>5.4</v>
      </c>
      <c r="CG75" s="1276"/>
      <c r="CH75" s="1276"/>
      <c r="CI75" s="1276"/>
      <c r="CJ75" s="1276"/>
      <c r="CK75" s="1276"/>
      <c r="CL75" s="1276"/>
      <c r="CM75" s="1276"/>
      <c r="CN75" s="1276">
        <v>5.3</v>
      </c>
      <c r="CO75" s="1276"/>
      <c r="CP75" s="1276"/>
      <c r="CQ75" s="1276"/>
      <c r="CR75" s="1276"/>
      <c r="CS75" s="1276"/>
      <c r="CT75" s="1276"/>
      <c r="CU75" s="1276"/>
      <c r="CV75" s="1276">
        <v>5.4</v>
      </c>
      <c r="CW75" s="1276"/>
      <c r="CX75" s="1276"/>
      <c r="CY75" s="1276"/>
      <c r="CZ75" s="1276"/>
      <c r="DA75" s="1276"/>
      <c r="DB75" s="1276"/>
      <c r="DC75" s="1276"/>
    </row>
    <row r="76" spans="2:107" ht="13.5" x14ac:dyDescent="0.15">
      <c r="B76" s="368"/>
      <c r="G76" s="1295"/>
      <c r="H76" s="1295"/>
      <c r="I76" s="1286"/>
      <c r="J76" s="1286"/>
      <c r="K76" s="1292"/>
      <c r="L76" s="1292"/>
      <c r="M76" s="1292"/>
      <c r="N76" s="1292"/>
      <c r="AM76" s="37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6"/>
      <c r="H77" s="1286"/>
      <c r="I77" s="1286"/>
      <c r="J77" s="1286"/>
      <c r="K77" s="1296"/>
      <c r="L77" s="1296"/>
      <c r="M77" s="1296"/>
      <c r="N77" s="1296"/>
      <c r="AN77" s="1290" t="s">
        <v>617</v>
      </c>
      <c r="AO77" s="1290"/>
      <c r="AP77" s="1290"/>
      <c r="AQ77" s="1290"/>
      <c r="AR77" s="1290"/>
      <c r="AS77" s="1290"/>
      <c r="AT77" s="1290"/>
      <c r="AU77" s="1290"/>
      <c r="AV77" s="1290"/>
      <c r="AW77" s="1290"/>
      <c r="AX77" s="1290"/>
      <c r="AY77" s="1290"/>
      <c r="AZ77" s="1290"/>
      <c r="BA77" s="1290"/>
      <c r="BB77" s="1291" t="s">
        <v>616</v>
      </c>
      <c r="BC77" s="1291"/>
      <c r="BD77" s="1291"/>
      <c r="BE77" s="1291"/>
      <c r="BF77" s="1291"/>
      <c r="BG77" s="1291"/>
      <c r="BH77" s="1291"/>
      <c r="BI77" s="1291"/>
      <c r="BJ77" s="1291"/>
      <c r="BK77" s="1291"/>
      <c r="BL77" s="1291"/>
      <c r="BM77" s="1291"/>
      <c r="BN77" s="1291"/>
      <c r="BO77" s="1291"/>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x14ac:dyDescent="0.15">
      <c r="B78" s="368"/>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1" t="s">
        <v>615</v>
      </c>
      <c r="BC79" s="1291"/>
      <c r="BD79" s="1291"/>
      <c r="BE79" s="1291"/>
      <c r="BF79" s="1291"/>
      <c r="BG79" s="1291"/>
      <c r="BH79" s="1291"/>
      <c r="BI79" s="1291"/>
      <c r="BJ79" s="1291"/>
      <c r="BK79" s="1291"/>
      <c r="BL79" s="1291"/>
      <c r="BM79" s="1291"/>
      <c r="BN79" s="1291"/>
      <c r="BO79" s="1291"/>
      <c r="BP79" s="1276">
        <v>8.5</v>
      </c>
      <c r="BQ79" s="1276"/>
      <c r="BR79" s="1276"/>
      <c r="BS79" s="1276"/>
      <c r="BT79" s="1276"/>
      <c r="BU79" s="1276"/>
      <c r="BV79" s="1276"/>
      <c r="BW79" s="1276"/>
      <c r="BX79" s="1276">
        <v>8.6</v>
      </c>
      <c r="BY79" s="1276"/>
      <c r="BZ79" s="1276"/>
      <c r="CA79" s="1276"/>
      <c r="CB79" s="1276"/>
      <c r="CC79" s="1276"/>
      <c r="CD79" s="1276"/>
      <c r="CE79" s="1276"/>
      <c r="CF79" s="1276">
        <v>8.6</v>
      </c>
      <c r="CG79" s="1276"/>
      <c r="CH79" s="1276"/>
      <c r="CI79" s="1276"/>
      <c r="CJ79" s="1276"/>
      <c r="CK79" s="1276"/>
      <c r="CL79" s="1276"/>
      <c r="CM79" s="1276"/>
      <c r="CN79" s="1276">
        <v>8.9</v>
      </c>
      <c r="CO79" s="1276"/>
      <c r="CP79" s="1276"/>
      <c r="CQ79" s="1276"/>
      <c r="CR79" s="1276"/>
      <c r="CS79" s="1276"/>
      <c r="CT79" s="1276"/>
      <c r="CU79" s="1276"/>
      <c r="CV79" s="1276">
        <v>8.9</v>
      </c>
      <c r="CW79" s="1276"/>
      <c r="CX79" s="1276"/>
      <c r="CY79" s="1276"/>
      <c r="CZ79" s="1276"/>
      <c r="DA79" s="1276"/>
      <c r="DB79" s="1276"/>
      <c r="DC79" s="1276"/>
    </row>
    <row r="80" spans="2:107" ht="13.5" x14ac:dyDescent="0.15">
      <c r="B80" s="368"/>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6XA+3zJkhH64KdF8umdyhX3M6pPq82gNbyEb2lsPjorvTf0XWcCUylRE5aKBE1/+WjyAtNcAthkf9ExkM4jTFA==" saltValue="h/rdIbY05jrRZxtpEFycS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86BE7-66B3-4048-AE21-049DE82FF29D}">
  <sheetPr>
    <pageSetUpPr fitToPage="1"/>
  </sheetPr>
  <dimension ref="A1:DR125"/>
  <sheetViews>
    <sheetView showGridLines="0" topLeftCell="A73"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Wgi6KNgRiQaaVZBXM/Emc3MUhBzRmQHXyQzx/EVpSjoa6UVIjFyn+N64XlC/06vUSwx74A8QIZwNjKEY5MkxLg==" saltValue="KFsjAb5WEiyAkD6UcTXv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15DCA-3168-4543-8160-0AEA0700552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m8H5lqhbL7glxhl3aySVXMDFltrL4QdRX/ZrJSPVBXMp/yds5LLVGemHbj3HzpJ6MOwtLj1qVbESuWow8s/niw==" saltValue="ToBpZEBKf30+ttnVuAUV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178298</v>
      </c>
      <c r="E3" s="153"/>
      <c r="F3" s="154">
        <v>202870</v>
      </c>
      <c r="G3" s="155"/>
      <c r="H3" s="156"/>
    </row>
    <row r="4" spans="1:8" x14ac:dyDescent="0.15">
      <c r="A4" s="157"/>
      <c r="B4" s="158"/>
      <c r="C4" s="159"/>
      <c r="D4" s="160">
        <v>106476</v>
      </c>
      <c r="E4" s="161"/>
      <c r="F4" s="162">
        <v>79735</v>
      </c>
      <c r="G4" s="163"/>
      <c r="H4" s="164"/>
    </row>
    <row r="5" spans="1:8" x14ac:dyDescent="0.15">
      <c r="A5" s="145" t="s">
        <v>558</v>
      </c>
      <c r="B5" s="150"/>
      <c r="C5" s="151"/>
      <c r="D5" s="152">
        <v>117133</v>
      </c>
      <c r="E5" s="153"/>
      <c r="F5" s="154">
        <v>167497</v>
      </c>
      <c r="G5" s="155"/>
      <c r="H5" s="156"/>
    </row>
    <row r="6" spans="1:8" x14ac:dyDescent="0.15">
      <c r="A6" s="157"/>
      <c r="B6" s="158"/>
      <c r="C6" s="159"/>
      <c r="D6" s="160">
        <v>94187</v>
      </c>
      <c r="E6" s="161"/>
      <c r="F6" s="162">
        <v>82571</v>
      </c>
      <c r="G6" s="163"/>
      <c r="H6" s="164"/>
    </row>
    <row r="7" spans="1:8" x14ac:dyDescent="0.15">
      <c r="A7" s="145" t="s">
        <v>559</v>
      </c>
      <c r="B7" s="150"/>
      <c r="C7" s="151"/>
      <c r="D7" s="152">
        <v>142602</v>
      </c>
      <c r="E7" s="153"/>
      <c r="F7" s="154">
        <v>190274</v>
      </c>
      <c r="G7" s="155"/>
      <c r="H7" s="156"/>
    </row>
    <row r="8" spans="1:8" x14ac:dyDescent="0.15">
      <c r="A8" s="157"/>
      <c r="B8" s="158"/>
      <c r="C8" s="159"/>
      <c r="D8" s="160">
        <v>91830</v>
      </c>
      <c r="E8" s="161"/>
      <c r="F8" s="162">
        <v>88584</v>
      </c>
      <c r="G8" s="163"/>
      <c r="H8" s="164"/>
    </row>
    <row r="9" spans="1:8" x14ac:dyDescent="0.15">
      <c r="A9" s="145" t="s">
        <v>560</v>
      </c>
      <c r="B9" s="150"/>
      <c r="C9" s="151"/>
      <c r="D9" s="152">
        <v>229864</v>
      </c>
      <c r="E9" s="153"/>
      <c r="F9" s="154">
        <v>200194</v>
      </c>
      <c r="G9" s="155"/>
      <c r="H9" s="156"/>
    </row>
    <row r="10" spans="1:8" x14ac:dyDescent="0.15">
      <c r="A10" s="157"/>
      <c r="B10" s="158"/>
      <c r="C10" s="159"/>
      <c r="D10" s="160">
        <v>169471</v>
      </c>
      <c r="E10" s="161"/>
      <c r="F10" s="162">
        <v>106422</v>
      </c>
      <c r="G10" s="163"/>
      <c r="H10" s="164"/>
    </row>
    <row r="11" spans="1:8" x14ac:dyDescent="0.15">
      <c r="A11" s="145" t="s">
        <v>561</v>
      </c>
      <c r="B11" s="150"/>
      <c r="C11" s="151"/>
      <c r="D11" s="152">
        <v>147165</v>
      </c>
      <c r="E11" s="153"/>
      <c r="F11" s="154">
        <v>196914</v>
      </c>
      <c r="G11" s="155"/>
      <c r="H11" s="156"/>
    </row>
    <row r="12" spans="1:8" x14ac:dyDescent="0.15">
      <c r="A12" s="157"/>
      <c r="B12" s="158"/>
      <c r="C12" s="165"/>
      <c r="D12" s="160">
        <v>115590</v>
      </c>
      <c r="E12" s="161"/>
      <c r="F12" s="162">
        <v>98966</v>
      </c>
      <c r="G12" s="163"/>
      <c r="H12" s="164"/>
    </row>
    <row r="13" spans="1:8" x14ac:dyDescent="0.15">
      <c r="A13" s="145"/>
      <c r="B13" s="150"/>
      <c r="C13" s="166"/>
      <c r="D13" s="167">
        <v>163012</v>
      </c>
      <c r="E13" s="168"/>
      <c r="F13" s="169">
        <v>191550</v>
      </c>
      <c r="G13" s="170"/>
      <c r="H13" s="156"/>
    </row>
    <row r="14" spans="1:8" x14ac:dyDescent="0.15">
      <c r="A14" s="157"/>
      <c r="B14" s="158"/>
      <c r="C14" s="159"/>
      <c r="D14" s="160">
        <v>115511</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7.84</v>
      </c>
      <c r="C19" s="171">
        <f>ROUND(VALUE(SUBSTITUTE(実質収支比率等に係る経年分析!G$48,"▲","-")),2)</f>
        <v>13.76</v>
      </c>
      <c r="D19" s="171">
        <f>ROUND(VALUE(SUBSTITUTE(実質収支比率等に係る経年分析!H$48,"▲","-")),2)</f>
        <v>9.4700000000000006</v>
      </c>
      <c r="E19" s="171">
        <f>ROUND(VALUE(SUBSTITUTE(実質収支比率等に係る経年分析!I$48,"▲","-")),2)</f>
        <v>13.83</v>
      </c>
      <c r="F19" s="171">
        <f>ROUND(VALUE(SUBSTITUTE(実質収支比率等に係る経年分析!J$48,"▲","-")),2)</f>
        <v>21.6</v>
      </c>
    </row>
    <row r="20" spans="1:11" x14ac:dyDescent="0.15">
      <c r="A20" s="171" t="s">
        <v>55</v>
      </c>
      <c r="B20" s="171">
        <f>ROUND(VALUE(SUBSTITUTE(実質収支比率等に係る経年分析!F$47,"▲","-")),2)</f>
        <v>59.84</v>
      </c>
      <c r="C20" s="171">
        <f>ROUND(VALUE(SUBSTITUTE(実質収支比率等に係る経年分析!G$47,"▲","-")),2)</f>
        <v>66.260000000000005</v>
      </c>
      <c r="D20" s="171">
        <f>ROUND(VALUE(SUBSTITUTE(実質収支比率等に係る経年分析!H$47,"▲","-")),2)</f>
        <v>75.19</v>
      </c>
      <c r="E20" s="171">
        <f>ROUND(VALUE(SUBSTITUTE(実質収支比率等に係る経年分析!I$47,"▲","-")),2)</f>
        <v>82.27</v>
      </c>
      <c r="F20" s="171">
        <f>ROUND(VALUE(SUBSTITUTE(実質収支比率等に係る経年分析!J$47,"▲","-")),2)</f>
        <v>94.92</v>
      </c>
    </row>
    <row r="21" spans="1:11" x14ac:dyDescent="0.15">
      <c r="A21" s="171" t="s">
        <v>56</v>
      </c>
      <c r="B21" s="171">
        <f>IF(ISNUMBER(VALUE(SUBSTITUTE(実質収支比率等に係る経年分析!F$49,"▲","-"))),ROUND(VALUE(SUBSTITUTE(実質収支比率等に係る経年分析!F$49,"▲","-")),2),NA())</f>
        <v>11.49</v>
      </c>
      <c r="C21" s="171">
        <f>IF(ISNUMBER(VALUE(SUBSTITUTE(実質収支比率等に係る経年分析!G$49,"▲","-"))),ROUND(VALUE(SUBSTITUTE(実質収支比率等に係る経年分析!G$49,"▲","-")),2),NA())</f>
        <v>9.77</v>
      </c>
      <c r="D21" s="171">
        <f>IF(ISNUMBER(VALUE(SUBSTITUTE(実質収支比率等に係る経年分析!H$49,"▲","-"))),ROUND(VALUE(SUBSTITUTE(実質収支比率等に係る経年分析!H$49,"▲","-")),2),NA())</f>
        <v>2.5</v>
      </c>
      <c r="E21" s="171">
        <f>IF(ISNUMBER(VALUE(SUBSTITUTE(実質収支比率等に係る経年分析!I$49,"▲","-"))),ROUND(VALUE(SUBSTITUTE(実質収支比率等に係る経年分析!I$49,"▲","-")),2),NA())</f>
        <v>13</v>
      </c>
      <c r="F21" s="171">
        <f>IF(ISNUMBER(VALUE(SUBSTITUTE(実質収支比率等に係る経年分析!J$49,"▲","-"))),ROUND(VALUE(SUBSTITUTE(実質収支比率等に係る経年分析!J$49,"▲","-")),2),NA())</f>
        <v>23.95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1.22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1.53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小規模下水道事業特別会計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学校給食特別会計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風力発電事業特別会計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0.69</v>
      </c>
    </row>
    <row r="33" spans="1:16" x14ac:dyDescent="0.15">
      <c r="A33" s="172" t="str">
        <f>IF(連結実質赤字比率に係る赤字・黒字の構成分析!C$37="",NA(),連結実質赤字比率に係る赤字・黒字の構成分析!C$37)</f>
        <v>介護保険（保険）特別会計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7.83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9.4600000000000009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21.59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1012</v>
      </c>
      <c r="E42" s="173"/>
      <c r="F42" s="173"/>
      <c r="G42" s="173">
        <f>'実質公債費比率（分子）の構造'!L$52</f>
        <v>976</v>
      </c>
      <c r="H42" s="173"/>
      <c r="I42" s="173"/>
      <c r="J42" s="173">
        <f>'実質公債費比率（分子）の構造'!M$52</f>
        <v>925</v>
      </c>
      <c r="K42" s="173"/>
      <c r="L42" s="173"/>
      <c r="M42" s="173">
        <f>'実質公債費比率（分子）の構造'!N$52</f>
        <v>891</v>
      </c>
      <c r="N42" s="173"/>
      <c r="O42" s="173"/>
      <c r="P42" s="173">
        <f>'実質公債費比率（分子）の構造'!O$52</f>
        <v>862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19</v>
      </c>
      <c r="C44" s="173"/>
      <c r="D44" s="173"/>
      <c r="E44" s="173">
        <f>'実質公債費比率（分子）の構造'!L$50</f>
        <v>11</v>
      </c>
      <c r="F44" s="173"/>
      <c r="G44" s="173"/>
      <c r="H44" s="173">
        <f>'実質公債費比率（分子）の構造'!M$50</f>
        <v>6</v>
      </c>
      <c r="I44" s="173"/>
      <c r="J44" s="173"/>
      <c r="K44" s="173">
        <f>'実質公債費比率（分子）の構造'!N$50</f>
        <v>5</v>
      </c>
      <c r="L44" s="173"/>
      <c r="M44" s="173"/>
      <c r="N44" s="173">
        <f>'実質公債費比率（分子）の構造'!O$50</f>
        <v>2</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13</v>
      </c>
      <c r="O45" s="173"/>
      <c r="P45" s="173"/>
    </row>
    <row r="46" spans="1:16" x14ac:dyDescent="0.15">
      <c r="A46" s="173" t="s">
        <v>67</v>
      </c>
      <c r="B46" s="173">
        <f>'実質公債費比率（分子）の構造'!K$48</f>
        <v>212</v>
      </c>
      <c r="C46" s="173"/>
      <c r="D46" s="173"/>
      <c r="E46" s="173">
        <f>'実質公債費比率（分子）の構造'!L$48</f>
        <v>209</v>
      </c>
      <c r="F46" s="173"/>
      <c r="G46" s="173"/>
      <c r="H46" s="173">
        <f>'実質公債費比率（分子）の構造'!M$48</f>
        <v>204</v>
      </c>
      <c r="I46" s="173"/>
      <c r="J46" s="173"/>
      <c r="K46" s="173">
        <f>'実質公債費比率（分子）の構造'!N$48</f>
        <v>192</v>
      </c>
      <c r="L46" s="173"/>
      <c r="M46" s="173"/>
      <c r="N46" s="173">
        <f>'実質公債費比率（分子）の構造'!O$48</f>
        <v>183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1044</v>
      </c>
      <c r="C49" s="173"/>
      <c r="D49" s="173"/>
      <c r="E49" s="173">
        <f>'実質公債費比率（分子）の構造'!L$45</f>
        <v>1003</v>
      </c>
      <c r="F49" s="173"/>
      <c r="G49" s="173"/>
      <c r="H49" s="173">
        <f>'実質公債費比率（分子）の構造'!M$45</f>
        <v>948</v>
      </c>
      <c r="I49" s="173"/>
      <c r="J49" s="173"/>
      <c r="K49" s="173">
        <f>'実質公債費比率（分子）の構造'!N$45</f>
        <v>922</v>
      </c>
      <c r="L49" s="173"/>
      <c r="M49" s="173"/>
      <c r="N49" s="173">
        <f>'実質公債費比率（分子）の構造'!O$45</f>
        <v>950</v>
      </c>
      <c r="O49" s="173"/>
      <c r="P49" s="173"/>
    </row>
    <row r="50" spans="1:16" x14ac:dyDescent="0.15">
      <c r="A50" s="173" t="s">
        <v>71</v>
      </c>
      <c r="B50" s="173" t="e">
        <f>NA()</f>
        <v>#N/A</v>
      </c>
      <c r="C50" s="173">
        <f>IF(ISNUMBER('実質公債費比率（分子）の構造'!K$53),'実質公債費比率（分子）の構造'!K$53,NA())</f>
        <v>264</v>
      </c>
      <c r="D50" s="173" t="e">
        <f>NA()</f>
        <v>#N/A</v>
      </c>
      <c r="E50" s="173" t="e">
        <f>NA()</f>
        <v>#N/A</v>
      </c>
      <c r="F50" s="173">
        <f>IF(ISNUMBER('実質公債費比率（分子）の構造'!L$53),'実質公債費比率（分子）の構造'!L$53,NA())</f>
        <v>248</v>
      </c>
      <c r="G50" s="173" t="e">
        <f>NA()</f>
        <v>#N/A</v>
      </c>
      <c r="H50" s="173" t="e">
        <f>NA()</f>
        <v>#N/A</v>
      </c>
      <c r="I50" s="173">
        <f>IF(ISNUMBER('実質公債費比率（分子）の構造'!M$53),'実質公債費比率（分子）の構造'!M$53,NA())</f>
        <v>234</v>
      </c>
      <c r="J50" s="173" t="e">
        <f>NA()</f>
        <v>#N/A</v>
      </c>
      <c r="K50" s="173" t="e">
        <f>NA()</f>
        <v>#N/A</v>
      </c>
      <c r="L50" s="173">
        <f>IF(ISNUMBER('実質公債費比率（分子）の構造'!N$53),'実質公債費比率（分子）の構造'!N$53,NA())</f>
        <v>229</v>
      </c>
      <c r="M50" s="173" t="e">
        <f>NA()</f>
        <v>#N/A</v>
      </c>
      <c r="N50" s="173" t="e">
        <f>NA()</f>
        <v>#N/A</v>
      </c>
      <c r="O50" s="173">
        <f>IF(ISNUMBER('実質公債費比率（分子）の構造'!O$53),'実質公債費比率（分子）の構造'!O$53,NA())</f>
        <v>286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9513</v>
      </c>
      <c r="E56" s="172"/>
      <c r="F56" s="172"/>
      <c r="G56" s="172">
        <f>'将来負担比率（分子）の構造'!J$52</f>
        <v>8972</v>
      </c>
      <c r="H56" s="172"/>
      <c r="I56" s="172"/>
      <c r="J56" s="172">
        <f>'将来負担比率（分子）の構造'!K$52</f>
        <v>8364</v>
      </c>
      <c r="K56" s="172"/>
      <c r="L56" s="172"/>
      <c r="M56" s="172">
        <f>'将来負担比率（分子）の構造'!L$52</f>
        <v>7883</v>
      </c>
      <c r="N56" s="172"/>
      <c r="O56" s="172"/>
      <c r="P56" s="172">
        <f>'将来負担比率（分子）の構造'!M$52</f>
        <v>7440</v>
      </c>
    </row>
    <row r="57" spans="1:16" x14ac:dyDescent="0.15">
      <c r="A57" s="172" t="s">
        <v>42</v>
      </c>
      <c r="B57" s="172"/>
      <c r="C57" s="172"/>
      <c r="D57" s="172">
        <f>'将来負担比率（分子）の構造'!I$51</f>
        <v>204</v>
      </c>
      <c r="E57" s="172"/>
      <c r="F57" s="172"/>
      <c r="G57" s="172">
        <f>'将来負担比率（分子）の構造'!J$51</f>
        <v>179</v>
      </c>
      <c r="H57" s="172"/>
      <c r="I57" s="172"/>
      <c r="J57" s="172">
        <f>'将来負担比率（分子）の構造'!K$51</f>
        <v>155</v>
      </c>
      <c r="K57" s="172"/>
      <c r="L57" s="172"/>
      <c r="M57" s="172">
        <f>'将来負担比率（分子）の構造'!L$51</f>
        <v>138</v>
      </c>
      <c r="N57" s="172"/>
      <c r="O57" s="172"/>
      <c r="P57" s="172">
        <f>'将来負担比率（分子）の構造'!M$51</f>
        <v>121</v>
      </c>
    </row>
    <row r="58" spans="1:16" x14ac:dyDescent="0.15">
      <c r="A58" s="172" t="s">
        <v>41</v>
      </c>
      <c r="B58" s="172"/>
      <c r="C58" s="172"/>
      <c r="D58" s="172">
        <f>'将来負担比率（分子）の構造'!I$50</f>
        <v>9434</v>
      </c>
      <c r="E58" s="172"/>
      <c r="F58" s="172"/>
      <c r="G58" s="172">
        <f>'将来負担比率（分子）の構造'!J$50</f>
        <v>9646</v>
      </c>
      <c r="H58" s="172"/>
      <c r="I58" s="172"/>
      <c r="J58" s="172">
        <f>'将来負担比率（分子）の構造'!K$50</f>
        <v>10085</v>
      </c>
      <c r="K58" s="172"/>
      <c r="L58" s="172"/>
      <c r="M58" s="172">
        <f>'将来負担比率（分子）の構造'!L$50</f>
        <v>10594</v>
      </c>
      <c r="N58" s="172"/>
      <c r="O58" s="172"/>
      <c r="P58" s="172">
        <f>'将来負担比率（分子）の構造'!M$50</f>
        <v>11562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1248</v>
      </c>
      <c r="C62" s="172"/>
      <c r="D62" s="172"/>
      <c r="E62" s="172">
        <f>'将来負担比率（分子）の構造'!J$45</f>
        <v>1130</v>
      </c>
      <c r="F62" s="172"/>
      <c r="G62" s="172"/>
      <c r="H62" s="172">
        <f>'将来負担比率（分子）の構造'!K$45</f>
        <v>952</v>
      </c>
      <c r="I62" s="172"/>
      <c r="J62" s="172"/>
      <c r="K62" s="172">
        <f>'将来負担比率（分子）の構造'!L$45</f>
        <v>936</v>
      </c>
      <c r="L62" s="172"/>
      <c r="M62" s="172"/>
      <c r="N62" s="172">
        <f>'将来負担比率（分子）の構造'!M$45</f>
        <v>841</v>
      </c>
      <c r="O62" s="172"/>
      <c r="P62" s="172"/>
    </row>
    <row r="63" spans="1:16" x14ac:dyDescent="0.15">
      <c r="A63" s="172" t="s">
        <v>34</v>
      </c>
      <c r="B63" s="172">
        <f>'将来負担比率（分子）の構造'!I$44</f>
        <v>32</v>
      </c>
      <c r="C63" s="172"/>
      <c r="D63" s="172"/>
      <c r="E63" s="172">
        <f>'将来負担比率（分子）の構造'!J$44</f>
        <v>45</v>
      </c>
      <c r="F63" s="172"/>
      <c r="G63" s="172"/>
      <c r="H63" s="172">
        <f>'将来負担比率（分子）の構造'!K$44</f>
        <v>90</v>
      </c>
      <c r="I63" s="172"/>
      <c r="J63" s="172"/>
      <c r="K63" s="172">
        <f>'将来負担比率（分子）の構造'!L$44</f>
        <v>207</v>
      </c>
      <c r="L63" s="172"/>
      <c r="M63" s="172"/>
      <c r="N63" s="172">
        <f>'将来負担比率（分子）の構造'!M$44</f>
        <v>191</v>
      </c>
      <c r="O63" s="172"/>
      <c r="P63" s="172"/>
    </row>
    <row r="64" spans="1:16" x14ac:dyDescent="0.15">
      <c r="A64" s="172" t="s">
        <v>33</v>
      </c>
      <c r="B64" s="172">
        <f>'将来負担比率（分子）の構造'!I$43</f>
        <v>2581</v>
      </c>
      <c r="C64" s="172"/>
      <c r="D64" s="172"/>
      <c r="E64" s="172">
        <f>'将来負担比率（分子）の構造'!J$43</f>
        <v>2540</v>
      </c>
      <c r="F64" s="172"/>
      <c r="G64" s="172"/>
      <c r="H64" s="172">
        <f>'将来負担比率（分子）の構造'!K$43</f>
        <v>2362</v>
      </c>
      <c r="I64" s="172"/>
      <c r="J64" s="172"/>
      <c r="K64" s="172">
        <f>'将来負担比率（分子）の構造'!L$43</f>
        <v>2232</v>
      </c>
      <c r="L64" s="172"/>
      <c r="M64" s="172"/>
      <c r="N64" s="172">
        <f>'将来負担比率（分子）の構造'!M$43</f>
        <v>2096</v>
      </c>
      <c r="O64" s="172"/>
      <c r="P64" s="172"/>
    </row>
    <row r="65" spans="1:16" x14ac:dyDescent="0.15">
      <c r="A65" s="172" t="s">
        <v>32</v>
      </c>
      <c r="B65" s="172">
        <f>'将来負担比率（分子）の構造'!I$42</f>
        <v>132</v>
      </c>
      <c r="C65" s="172"/>
      <c r="D65" s="172"/>
      <c r="E65" s="172">
        <f>'将来負担比率（分子）の構造'!J$42</f>
        <v>91</v>
      </c>
      <c r="F65" s="172"/>
      <c r="G65" s="172"/>
      <c r="H65" s="172">
        <f>'将来負担比率（分子）の構造'!K$42</f>
        <v>72</v>
      </c>
      <c r="I65" s="172"/>
      <c r="J65" s="172"/>
      <c r="K65" s="172">
        <f>'将来負担比率（分子）の構造'!L$42</f>
        <v>136</v>
      </c>
      <c r="L65" s="172"/>
      <c r="M65" s="172"/>
      <c r="N65" s="172">
        <f>'将来負担比率（分子）の構造'!M$42</f>
        <v>103</v>
      </c>
      <c r="O65" s="172"/>
      <c r="P65" s="172"/>
    </row>
    <row r="66" spans="1:16" x14ac:dyDescent="0.15">
      <c r="A66" s="172" t="s">
        <v>31</v>
      </c>
      <c r="B66" s="172">
        <f>'将来負担比率（分子）の構造'!I$41</f>
        <v>10652</v>
      </c>
      <c r="C66" s="172"/>
      <c r="D66" s="172"/>
      <c r="E66" s="172">
        <f>'将来負担比率（分子）の構造'!J$41</f>
        <v>10099</v>
      </c>
      <c r="F66" s="172"/>
      <c r="G66" s="172"/>
      <c r="H66" s="172">
        <f>'将来負担比率（分子）の構造'!K$41</f>
        <v>9506</v>
      </c>
      <c r="I66" s="172"/>
      <c r="J66" s="172"/>
      <c r="K66" s="172">
        <f>'将来負担比率（分子）の構造'!L$41</f>
        <v>9005</v>
      </c>
      <c r="L66" s="172"/>
      <c r="M66" s="172"/>
      <c r="N66" s="172">
        <f>'将来負担比率（分子）の構造'!M$41</f>
        <v>8660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3975</v>
      </c>
      <c r="C72" s="176">
        <f>基金残高に係る経年分析!G55</f>
        <v>4431</v>
      </c>
      <c r="D72" s="176">
        <f>基金残高に係る経年分析!H55</f>
        <v>5307</v>
      </c>
    </row>
    <row r="73" spans="1:16" x14ac:dyDescent="0.15">
      <c r="A73" s="175" t="s">
        <v>78</v>
      </c>
      <c r="B73" s="176">
        <f>基金残高に係る経年分析!F56</f>
        <v>859</v>
      </c>
      <c r="C73" s="176">
        <f>基金残高に係る経年分析!G56</f>
        <v>900</v>
      </c>
      <c r="D73" s="176">
        <f>基金残高に係る経年分析!H56</f>
        <v>941</v>
      </c>
    </row>
    <row r="74" spans="1:16" x14ac:dyDescent="0.15">
      <c r="A74" s="175" t="s">
        <v>79</v>
      </c>
      <c r="B74" s="176">
        <f>基金残高に係る経年分析!F57</f>
        <v>8002</v>
      </c>
      <c r="C74" s="176">
        <f>基金残高に係る経年分析!G57</f>
        <v>7772</v>
      </c>
      <c r="D74" s="176">
        <f>基金残高に係る経年分析!H57</f>
        <v>7612</v>
      </c>
    </row>
  </sheetData>
  <sheetProtection algorithmName="SHA-512" hashValue="1xi3FqZSpCwUgTSZI+4dcWS8UFBfl+v4T67DLcTeyKVWwEi89M1OXjRHRkoUUAtHjsxL9blr+eua4Wyn3GL3+g==" saltValue="0mz9grHJ4UmNZu7BAV8o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39BF6-C62B-45B1-A7BD-16DBCFD5F721}">
  <sheetPr>
    <pageSetUpPr fitToPage="1"/>
  </sheetPr>
  <dimension ref="B1:EM50"/>
  <sheetViews>
    <sheetView showGridLines="0" topLeftCell="A9" workbookViewId="0">
      <selection activeCell="AL22" sqref="AL22:AO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224</v>
      </c>
      <c r="C5" s="652"/>
      <c r="D5" s="652"/>
      <c r="E5" s="652"/>
      <c r="F5" s="652"/>
      <c r="G5" s="652"/>
      <c r="H5" s="652"/>
      <c r="I5" s="652"/>
      <c r="J5" s="652"/>
      <c r="K5" s="652"/>
      <c r="L5" s="652"/>
      <c r="M5" s="652"/>
      <c r="N5" s="652"/>
      <c r="O5" s="652"/>
      <c r="P5" s="652"/>
      <c r="Q5" s="653"/>
      <c r="R5" s="654">
        <v>2732564</v>
      </c>
      <c r="S5" s="655"/>
      <c r="T5" s="655"/>
      <c r="U5" s="655"/>
      <c r="V5" s="655"/>
      <c r="W5" s="655"/>
      <c r="X5" s="655"/>
      <c r="Y5" s="656"/>
      <c r="Z5" s="657">
        <v>23.8</v>
      </c>
      <c r="AA5" s="657"/>
      <c r="AB5" s="657"/>
      <c r="AC5" s="657"/>
      <c r="AD5" s="658">
        <v>2401450</v>
      </c>
      <c r="AE5" s="658"/>
      <c r="AF5" s="658"/>
      <c r="AG5" s="658"/>
      <c r="AH5" s="658"/>
      <c r="AI5" s="658"/>
      <c r="AJ5" s="658"/>
      <c r="AK5" s="658"/>
      <c r="AL5" s="659">
        <v>44.9</v>
      </c>
      <c r="AM5" s="660"/>
      <c r="AN5" s="660"/>
      <c r="AO5" s="661"/>
      <c r="AP5" s="651" t="s">
        <v>225</v>
      </c>
      <c r="AQ5" s="652"/>
      <c r="AR5" s="652"/>
      <c r="AS5" s="652"/>
      <c r="AT5" s="652"/>
      <c r="AU5" s="652"/>
      <c r="AV5" s="652"/>
      <c r="AW5" s="652"/>
      <c r="AX5" s="652"/>
      <c r="AY5" s="652"/>
      <c r="AZ5" s="652"/>
      <c r="BA5" s="652"/>
      <c r="BB5" s="652"/>
      <c r="BC5" s="652"/>
      <c r="BD5" s="652"/>
      <c r="BE5" s="652"/>
      <c r="BF5" s="653"/>
      <c r="BG5" s="665">
        <v>2732564</v>
      </c>
      <c r="BH5" s="666"/>
      <c r="BI5" s="666"/>
      <c r="BJ5" s="666"/>
      <c r="BK5" s="666"/>
      <c r="BL5" s="666"/>
      <c r="BM5" s="666"/>
      <c r="BN5" s="667"/>
      <c r="BO5" s="668">
        <v>100</v>
      </c>
      <c r="BP5" s="668"/>
      <c r="BQ5" s="668"/>
      <c r="BR5" s="668"/>
      <c r="BS5" s="669" t="s">
        <v>128</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85527</v>
      </c>
      <c r="S6" s="666"/>
      <c r="T6" s="666"/>
      <c r="U6" s="666"/>
      <c r="V6" s="666"/>
      <c r="W6" s="666"/>
      <c r="X6" s="666"/>
      <c r="Y6" s="667"/>
      <c r="Z6" s="668">
        <v>0.7</v>
      </c>
      <c r="AA6" s="668"/>
      <c r="AB6" s="668"/>
      <c r="AC6" s="668"/>
      <c r="AD6" s="669">
        <v>85527</v>
      </c>
      <c r="AE6" s="669"/>
      <c r="AF6" s="669"/>
      <c r="AG6" s="669"/>
      <c r="AH6" s="669"/>
      <c r="AI6" s="669"/>
      <c r="AJ6" s="669"/>
      <c r="AK6" s="669"/>
      <c r="AL6" s="670">
        <v>1.6</v>
      </c>
      <c r="AM6" s="671"/>
      <c r="AN6" s="671"/>
      <c r="AO6" s="672"/>
      <c r="AP6" s="662" t="s">
        <v>230</v>
      </c>
      <c r="AQ6" s="663"/>
      <c r="AR6" s="663"/>
      <c r="AS6" s="663"/>
      <c r="AT6" s="663"/>
      <c r="AU6" s="663"/>
      <c r="AV6" s="663"/>
      <c r="AW6" s="663"/>
      <c r="AX6" s="663"/>
      <c r="AY6" s="663"/>
      <c r="AZ6" s="663"/>
      <c r="BA6" s="663"/>
      <c r="BB6" s="663"/>
      <c r="BC6" s="663"/>
      <c r="BD6" s="663"/>
      <c r="BE6" s="663"/>
      <c r="BF6" s="664"/>
      <c r="BG6" s="665">
        <v>2401449</v>
      </c>
      <c r="BH6" s="666"/>
      <c r="BI6" s="666"/>
      <c r="BJ6" s="666"/>
      <c r="BK6" s="666"/>
      <c r="BL6" s="666"/>
      <c r="BM6" s="666"/>
      <c r="BN6" s="667"/>
      <c r="BO6" s="668">
        <v>87.9</v>
      </c>
      <c r="BP6" s="668"/>
      <c r="BQ6" s="668"/>
      <c r="BR6" s="668"/>
      <c r="BS6" s="669" t="s">
        <v>128</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81025</v>
      </c>
      <c r="CS6" s="666"/>
      <c r="CT6" s="666"/>
      <c r="CU6" s="666"/>
      <c r="CV6" s="666"/>
      <c r="CW6" s="666"/>
      <c r="CX6" s="666"/>
      <c r="CY6" s="667"/>
      <c r="CZ6" s="659">
        <v>0.8</v>
      </c>
      <c r="DA6" s="660"/>
      <c r="DB6" s="660"/>
      <c r="DC6" s="679"/>
      <c r="DD6" s="674" t="s">
        <v>128</v>
      </c>
      <c r="DE6" s="666"/>
      <c r="DF6" s="666"/>
      <c r="DG6" s="666"/>
      <c r="DH6" s="666"/>
      <c r="DI6" s="666"/>
      <c r="DJ6" s="666"/>
      <c r="DK6" s="666"/>
      <c r="DL6" s="666"/>
      <c r="DM6" s="666"/>
      <c r="DN6" s="666"/>
      <c r="DO6" s="666"/>
      <c r="DP6" s="667"/>
      <c r="DQ6" s="674">
        <v>81025</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966</v>
      </c>
      <c r="S7" s="666"/>
      <c r="T7" s="666"/>
      <c r="U7" s="666"/>
      <c r="V7" s="666"/>
      <c r="W7" s="666"/>
      <c r="X7" s="666"/>
      <c r="Y7" s="667"/>
      <c r="Z7" s="668">
        <v>0</v>
      </c>
      <c r="AA7" s="668"/>
      <c r="AB7" s="668"/>
      <c r="AC7" s="668"/>
      <c r="AD7" s="669">
        <v>966</v>
      </c>
      <c r="AE7" s="669"/>
      <c r="AF7" s="669"/>
      <c r="AG7" s="669"/>
      <c r="AH7" s="669"/>
      <c r="AI7" s="669"/>
      <c r="AJ7" s="669"/>
      <c r="AK7" s="669"/>
      <c r="AL7" s="670">
        <v>0</v>
      </c>
      <c r="AM7" s="671"/>
      <c r="AN7" s="671"/>
      <c r="AO7" s="672"/>
      <c r="AP7" s="662" t="s">
        <v>233</v>
      </c>
      <c r="AQ7" s="663"/>
      <c r="AR7" s="663"/>
      <c r="AS7" s="663"/>
      <c r="AT7" s="663"/>
      <c r="AU7" s="663"/>
      <c r="AV7" s="663"/>
      <c r="AW7" s="663"/>
      <c r="AX7" s="663"/>
      <c r="AY7" s="663"/>
      <c r="AZ7" s="663"/>
      <c r="BA7" s="663"/>
      <c r="BB7" s="663"/>
      <c r="BC7" s="663"/>
      <c r="BD7" s="663"/>
      <c r="BE7" s="663"/>
      <c r="BF7" s="664"/>
      <c r="BG7" s="665">
        <v>357811</v>
      </c>
      <c r="BH7" s="666"/>
      <c r="BI7" s="666"/>
      <c r="BJ7" s="666"/>
      <c r="BK7" s="666"/>
      <c r="BL7" s="666"/>
      <c r="BM7" s="666"/>
      <c r="BN7" s="667"/>
      <c r="BO7" s="668">
        <v>13.1</v>
      </c>
      <c r="BP7" s="668"/>
      <c r="BQ7" s="668"/>
      <c r="BR7" s="668"/>
      <c r="BS7" s="669" t="s">
        <v>128</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2120778</v>
      </c>
      <c r="CS7" s="666"/>
      <c r="CT7" s="666"/>
      <c r="CU7" s="666"/>
      <c r="CV7" s="666"/>
      <c r="CW7" s="666"/>
      <c r="CX7" s="666"/>
      <c r="CY7" s="667"/>
      <c r="CZ7" s="668">
        <v>20.9</v>
      </c>
      <c r="DA7" s="668"/>
      <c r="DB7" s="668"/>
      <c r="DC7" s="668"/>
      <c r="DD7" s="674">
        <v>46776</v>
      </c>
      <c r="DE7" s="666"/>
      <c r="DF7" s="666"/>
      <c r="DG7" s="666"/>
      <c r="DH7" s="666"/>
      <c r="DI7" s="666"/>
      <c r="DJ7" s="666"/>
      <c r="DK7" s="666"/>
      <c r="DL7" s="666"/>
      <c r="DM7" s="666"/>
      <c r="DN7" s="666"/>
      <c r="DO7" s="666"/>
      <c r="DP7" s="667"/>
      <c r="DQ7" s="674">
        <v>1897081</v>
      </c>
      <c r="DR7" s="666"/>
      <c r="DS7" s="666"/>
      <c r="DT7" s="666"/>
      <c r="DU7" s="666"/>
      <c r="DV7" s="666"/>
      <c r="DW7" s="666"/>
      <c r="DX7" s="666"/>
      <c r="DY7" s="666"/>
      <c r="DZ7" s="666"/>
      <c r="EA7" s="666"/>
      <c r="EB7" s="666"/>
      <c r="EC7" s="675"/>
    </row>
    <row r="8" spans="2:143" ht="11.25" customHeight="1" x14ac:dyDescent="0.15">
      <c r="B8" s="662" t="s">
        <v>235</v>
      </c>
      <c r="C8" s="663"/>
      <c r="D8" s="663"/>
      <c r="E8" s="663"/>
      <c r="F8" s="663"/>
      <c r="G8" s="663"/>
      <c r="H8" s="663"/>
      <c r="I8" s="663"/>
      <c r="J8" s="663"/>
      <c r="K8" s="663"/>
      <c r="L8" s="663"/>
      <c r="M8" s="663"/>
      <c r="N8" s="663"/>
      <c r="O8" s="663"/>
      <c r="P8" s="663"/>
      <c r="Q8" s="664"/>
      <c r="R8" s="665">
        <v>4369</v>
      </c>
      <c r="S8" s="666"/>
      <c r="T8" s="666"/>
      <c r="U8" s="666"/>
      <c r="V8" s="666"/>
      <c r="W8" s="666"/>
      <c r="X8" s="666"/>
      <c r="Y8" s="667"/>
      <c r="Z8" s="668">
        <v>0</v>
      </c>
      <c r="AA8" s="668"/>
      <c r="AB8" s="668"/>
      <c r="AC8" s="668"/>
      <c r="AD8" s="669">
        <v>4369</v>
      </c>
      <c r="AE8" s="669"/>
      <c r="AF8" s="669"/>
      <c r="AG8" s="669"/>
      <c r="AH8" s="669"/>
      <c r="AI8" s="669"/>
      <c r="AJ8" s="669"/>
      <c r="AK8" s="669"/>
      <c r="AL8" s="670">
        <v>0.1</v>
      </c>
      <c r="AM8" s="671"/>
      <c r="AN8" s="671"/>
      <c r="AO8" s="672"/>
      <c r="AP8" s="662" t="s">
        <v>236</v>
      </c>
      <c r="AQ8" s="663"/>
      <c r="AR8" s="663"/>
      <c r="AS8" s="663"/>
      <c r="AT8" s="663"/>
      <c r="AU8" s="663"/>
      <c r="AV8" s="663"/>
      <c r="AW8" s="663"/>
      <c r="AX8" s="663"/>
      <c r="AY8" s="663"/>
      <c r="AZ8" s="663"/>
      <c r="BA8" s="663"/>
      <c r="BB8" s="663"/>
      <c r="BC8" s="663"/>
      <c r="BD8" s="663"/>
      <c r="BE8" s="663"/>
      <c r="BF8" s="664"/>
      <c r="BG8" s="665">
        <v>12801</v>
      </c>
      <c r="BH8" s="666"/>
      <c r="BI8" s="666"/>
      <c r="BJ8" s="666"/>
      <c r="BK8" s="666"/>
      <c r="BL8" s="666"/>
      <c r="BM8" s="666"/>
      <c r="BN8" s="667"/>
      <c r="BO8" s="668">
        <v>0.5</v>
      </c>
      <c r="BP8" s="668"/>
      <c r="BQ8" s="668"/>
      <c r="BR8" s="668"/>
      <c r="BS8" s="669" t="s">
        <v>128</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1999140</v>
      </c>
      <c r="CS8" s="666"/>
      <c r="CT8" s="666"/>
      <c r="CU8" s="666"/>
      <c r="CV8" s="666"/>
      <c r="CW8" s="666"/>
      <c r="CX8" s="666"/>
      <c r="CY8" s="667"/>
      <c r="CZ8" s="668">
        <v>19.7</v>
      </c>
      <c r="DA8" s="668"/>
      <c r="DB8" s="668"/>
      <c r="DC8" s="668"/>
      <c r="DD8" s="674">
        <v>32665</v>
      </c>
      <c r="DE8" s="666"/>
      <c r="DF8" s="666"/>
      <c r="DG8" s="666"/>
      <c r="DH8" s="666"/>
      <c r="DI8" s="666"/>
      <c r="DJ8" s="666"/>
      <c r="DK8" s="666"/>
      <c r="DL8" s="666"/>
      <c r="DM8" s="666"/>
      <c r="DN8" s="666"/>
      <c r="DO8" s="666"/>
      <c r="DP8" s="667"/>
      <c r="DQ8" s="674">
        <v>1062646</v>
      </c>
      <c r="DR8" s="666"/>
      <c r="DS8" s="666"/>
      <c r="DT8" s="666"/>
      <c r="DU8" s="666"/>
      <c r="DV8" s="666"/>
      <c r="DW8" s="666"/>
      <c r="DX8" s="666"/>
      <c r="DY8" s="666"/>
      <c r="DZ8" s="666"/>
      <c r="EA8" s="666"/>
      <c r="EB8" s="666"/>
      <c r="EC8" s="675"/>
    </row>
    <row r="9" spans="2:143" ht="11.25" customHeight="1" x14ac:dyDescent="0.15">
      <c r="B9" s="662" t="s">
        <v>238</v>
      </c>
      <c r="C9" s="663"/>
      <c r="D9" s="663"/>
      <c r="E9" s="663"/>
      <c r="F9" s="663"/>
      <c r="G9" s="663"/>
      <c r="H9" s="663"/>
      <c r="I9" s="663"/>
      <c r="J9" s="663"/>
      <c r="K9" s="663"/>
      <c r="L9" s="663"/>
      <c r="M9" s="663"/>
      <c r="N9" s="663"/>
      <c r="O9" s="663"/>
      <c r="P9" s="663"/>
      <c r="Q9" s="664"/>
      <c r="R9" s="665">
        <v>5431</v>
      </c>
      <c r="S9" s="666"/>
      <c r="T9" s="666"/>
      <c r="U9" s="666"/>
      <c r="V9" s="666"/>
      <c r="W9" s="666"/>
      <c r="X9" s="666"/>
      <c r="Y9" s="667"/>
      <c r="Z9" s="668">
        <v>0</v>
      </c>
      <c r="AA9" s="668"/>
      <c r="AB9" s="668"/>
      <c r="AC9" s="668"/>
      <c r="AD9" s="669">
        <v>5431</v>
      </c>
      <c r="AE9" s="669"/>
      <c r="AF9" s="669"/>
      <c r="AG9" s="669"/>
      <c r="AH9" s="669"/>
      <c r="AI9" s="669"/>
      <c r="AJ9" s="669"/>
      <c r="AK9" s="669"/>
      <c r="AL9" s="670">
        <v>0.1</v>
      </c>
      <c r="AM9" s="671"/>
      <c r="AN9" s="671"/>
      <c r="AO9" s="672"/>
      <c r="AP9" s="662" t="s">
        <v>239</v>
      </c>
      <c r="AQ9" s="663"/>
      <c r="AR9" s="663"/>
      <c r="AS9" s="663"/>
      <c r="AT9" s="663"/>
      <c r="AU9" s="663"/>
      <c r="AV9" s="663"/>
      <c r="AW9" s="663"/>
      <c r="AX9" s="663"/>
      <c r="AY9" s="663"/>
      <c r="AZ9" s="663"/>
      <c r="BA9" s="663"/>
      <c r="BB9" s="663"/>
      <c r="BC9" s="663"/>
      <c r="BD9" s="663"/>
      <c r="BE9" s="663"/>
      <c r="BF9" s="664"/>
      <c r="BG9" s="665">
        <v>258304</v>
      </c>
      <c r="BH9" s="666"/>
      <c r="BI9" s="666"/>
      <c r="BJ9" s="666"/>
      <c r="BK9" s="666"/>
      <c r="BL9" s="666"/>
      <c r="BM9" s="666"/>
      <c r="BN9" s="667"/>
      <c r="BO9" s="668">
        <v>9.5</v>
      </c>
      <c r="BP9" s="668"/>
      <c r="BQ9" s="668"/>
      <c r="BR9" s="668"/>
      <c r="BS9" s="669" t="s">
        <v>128</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1220766</v>
      </c>
      <c r="CS9" s="666"/>
      <c r="CT9" s="666"/>
      <c r="CU9" s="666"/>
      <c r="CV9" s="666"/>
      <c r="CW9" s="666"/>
      <c r="CX9" s="666"/>
      <c r="CY9" s="667"/>
      <c r="CZ9" s="668">
        <v>12.1</v>
      </c>
      <c r="DA9" s="668"/>
      <c r="DB9" s="668"/>
      <c r="DC9" s="668"/>
      <c r="DD9" s="674">
        <v>13524</v>
      </c>
      <c r="DE9" s="666"/>
      <c r="DF9" s="666"/>
      <c r="DG9" s="666"/>
      <c r="DH9" s="666"/>
      <c r="DI9" s="666"/>
      <c r="DJ9" s="666"/>
      <c r="DK9" s="666"/>
      <c r="DL9" s="666"/>
      <c r="DM9" s="666"/>
      <c r="DN9" s="666"/>
      <c r="DO9" s="666"/>
      <c r="DP9" s="667"/>
      <c r="DQ9" s="674">
        <v>953062</v>
      </c>
      <c r="DR9" s="666"/>
      <c r="DS9" s="666"/>
      <c r="DT9" s="666"/>
      <c r="DU9" s="666"/>
      <c r="DV9" s="666"/>
      <c r="DW9" s="666"/>
      <c r="DX9" s="666"/>
      <c r="DY9" s="666"/>
      <c r="DZ9" s="666"/>
      <c r="EA9" s="666"/>
      <c r="EB9" s="666"/>
      <c r="EC9" s="675"/>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242</v>
      </c>
      <c r="AQ10" s="663"/>
      <c r="AR10" s="663"/>
      <c r="AS10" s="663"/>
      <c r="AT10" s="663"/>
      <c r="AU10" s="663"/>
      <c r="AV10" s="663"/>
      <c r="AW10" s="663"/>
      <c r="AX10" s="663"/>
      <c r="AY10" s="663"/>
      <c r="AZ10" s="663"/>
      <c r="BA10" s="663"/>
      <c r="BB10" s="663"/>
      <c r="BC10" s="663"/>
      <c r="BD10" s="663"/>
      <c r="BE10" s="663"/>
      <c r="BF10" s="664"/>
      <c r="BG10" s="665">
        <v>25073</v>
      </c>
      <c r="BH10" s="666"/>
      <c r="BI10" s="666"/>
      <c r="BJ10" s="666"/>
      <c r="BK10" s="666"/>
      <c r="BL10" s="666"/>
      <c r="BM10" s="666"/>
      <c r="BN10" s="667"/>
      <c r="BO10" s="668">
        <v>0.9</v>
      </c>
      <c r="BP10" s="668"/>
      <c r="BQ10" s="668"/>
      <c r="BR10" s="668"/>
      <c r="BS10" s="669" t="s">
        <v>128</v>
      </c>
      <c r="BT10" s="669"/>
      <c r="BU10" s="669"/>
      <c r="BV10" s="669"/>
      <c r="BW10" s="669"/>
      <c r="BX10" s="669"/>
      <c r="BY10" s="669"/>
      <c r="BZ10" s="669"/>
      <c r="CA10" s="669"/>
      <c r="CB10" s="673"/>
      <c r="CD10" s="680" t="s">
        <v>243</v>
      </c>
      <c r="CE10" s="681"/>
      <c r="CF10" s="681"/>
      <c r="CG10" s="681"/>
      <c r="CH10" s="681"/>
      <c r="CI10" s="681"/>
      <c r="CJ10" s="681"/>
      <c r="CK10" s="681"/>
      <c r="CL10" s="681"/>
      <c r="CM10" s="681"/>
      <c r="CN10" s="681"/>
      <c r="CO10" s="681"/>
      <c r="CP10" s="681"/>
      <c r="CQ10" s="682"/>
      <c r="CR10" s="665" t="s">
        <v>128</v>
      </c>
      <c r="CS10" s="666"/>
      <c r="CT10" s="666"/>
      <c r="CU10" s="666"/>
      <c r="CV10" s="666"/>
      <c r="CW10" s="666"/>
      <c r="CX10" s="666"/>
      <c r="CY10" s="667"/>
      <c r="CZ10" s="668" t="s">
        <v>128</v>
      </c>
      <c r="DA10" s="668"/>
      <c r="DB10" s="668"/>
      <c r="DC10" s="668"/>
      <c r="DD10" s="674" t="s">
        <v>128</v>
      </c>
      <c r="DE10" s="666"/>
      <c r="DF10" s="666"/>
      <c r="DG10" s="666"/>
      <c r="DH10" s="666"/>
      <c r="DI10" s="666"/>
      <c r="DJ10" s="666"/>
      <c r="DK10" s="666"/>
      <c r="DL10" s="666"/>
      <c r="DM10" s="666"/>
      <c r="DN10" s="666"/>
      <c r="DO10" s="666"/>
      <c r="DP10" s="667"/>
      <c r="DQ10" s="674" t="s">
        <v>128</v>
      </c>
      <c r="DR10" s="666"/>
      <c r="DS10" s="666"/>
      <c r="DT10" s="666"/>
      <c r="DU10" s="666"/>
      <c r="DV10" s="666"/>
      <c r="DW10" s="666"/>
      <c r="DX10" s="666"/>
      <c r="DY10" s="666"/>
      <c r="DZ10" s="666"/>
      <c r="EA10" s="666"/>
      <c r="EB10" s="666"/>
      <c r="EC10" s="675"/>
    </row>
    <row r="11" spans="2:143" ht="11.25" customHeight="1" x14ac:dyDescent="0.15">
      <c r="B11" s="662" t="s">
        <v>244</v>
      </c>
      <c r="C11" s="663"/>
      <c r="D11" s="663"/>
      <c r="E11" s="663"/>
      <c r="F11" s="663"/>
      <c r="G11" s="663"/>
      <c r="H11" s="663"/>
      <c r="I11" s="663"/>
      <c r="J11" s="663"/>
      <c r="K11" s="663"/>
      <c r="L11" s="663"/>
      <c r="M11" s="663"/>
      <c r="N11" s="663"/>
      <c r="O11" s="663"/>
      <c r="P11" s="663"/>
      <c r="Q11" s="664"/>
      <c r="R11" s="665">
        <v>217297</v>
      </c>
      <c r="S11" s="666"/>
      <c r="T11" s="666"/>
      <c r="U11" s="666"/>
      <c r="V11" s="666"/>
      <c r="W11" s="666"/>
      <c r="X11" s="666"/>
      <c r="Y11" s="667"/>
      <c r="Z11" s="670">
        <v>1.9</v>
      </c>
      <c r="AA11" s="671"/>
      <c r="AB11" s="671"/>
      <c r="AC11" s="683"/>
      <c r="AD11" s="674">
        <v>217297</v>
      </c>
      <c r="AE11" s="666"/>
      <c r="AF11" s="666"/>
      <c r="AG11" s="666"/>
      <c r="AH11" s="666"/>
      <c r="AI11" s="666"/>
      <c r="AJ11" s="666"/>
      <c r="AK11" s="667"/>
      <c r="AL11" s="670">
        <v>4.0999999999999996</v>
      </c>
      <c r="AM11" s="671"/>
      <c r="AN11" s="671"/>
      <c r="AO11" s="672"/>
      <c r="AP11" s="662" t="s">
        <v>245</v>
      </c>
      <c r="AQ11" s="663"/>
      <c r="AR11" s="663"/>
      <c r="AS11" s="663"/>
      <c r="AT11" s="663"/>
      <c r="AU11" s="663"/>
      <c r="AV11" s="663"/>
      <c r="AW11" s="663"/>
      <c r="AX11" s="663"/>
      <c r="AY11" s="663"/>
      <c r="AZ11" s="663"/>
      <c r="BA11" s="663"/>
      <c r="BB11" s="663"/>
      <c r="BC11" s="663"/>
      <c r="BD11" s="663"/>
      <c r="BE11" s="663"/>
      <c r="BF11" s="664"/>
      <c r="BG11" s="665">
        <v>61633</v>
      </c>
      <c r="BH11" s="666"/>
      <c r="BI11" s="666"/>
      <c r="BJ11" s="666"/>
      <c r="BK11" s="666"/>
      <c r="BL11" s="666"/>
      <c r="BM11" s="666"/>
      <c r="BN11" s="667"/>
      <c r="BO11" s="668">
        <v>2.2999999999999998</v>
      </c>
      <c r="BP11" s="668"/>
      <c r="BQ11" s="668"/>
      <c r="BR11" s="668"/>
      <c r="BS11" s="669" t="s">
        <v>128</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543252</v>
      </c>
      <c r="CS11" s="666"/>
      <c r="CT11" s="666"/>
      <c r="CU11" s="666"/>
      <c r="CV11" s="666"/>
      <c r="CW11" s="666"/>
      <c r="CX11" s="666"/>
      <c r="CY11" s="667"/>
      <c r="CZ11" s="668">
        <v>5.4</v>
      </c>
      <c r="DA11" s="668"/>
      <c r="DB11" s="668"/>
      <c r="DC11" s="668"/>
      <c r="DD11" s="674">
        <v>122452</v>
      </c>
      <c r="DE11" s="666"/>
      <c r="DF11" s="666"/>
      <c r="DG11" s="666"/>
      <c r="DH11" s="666"/>
      <c r="DI11" s="666"/>
      <c r="DJ11" s="666"/>
      <c r="DK11" s="666"/>
      <c r="DL11" s="666"/>
      <c r="DM11" s="666"/>
      <c r="DN11" s="666"/>
      <c r="DO11" s="666"/>
      <c r="DP11" s="667"/>
      <c r="DQ11" s="674">
        <v>353876</v>
      </c>
      <c r="DR11" s="666"/>
      <c r="DS11" s="666"/>
      <c r="DT11" s="666"/>
      <c r="DU11" s="666"/>
      <c r="DV11" s="666"/>
      <c r="DW11" s="666"/>
      <c r="DX11" s="666"/>
      <c r="DY11" s="666"/>
      <c r="DZ11" s="666"/>
      <c r="EA11" s="666"/>
      <c r="EB11" s="666"/>
      <c r="EC11" s="675"/>
    </row>
    <row r="12" spans="2:143" ht="11.25" customHeight="1" x14ac:dyDescent="0.15">
      <c r="B12" s="662" t="s">
        <v>247</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68" t="s">
        <v>128</v>
      </c>
      <c r="AA12" s="668"/>
      <c r="AB12" s="668"/>
      <c r="AC12" s="668"/>
      <c r="AD12" s="669" t="s">
        <v>128</v>
      </c>
      <c r="AE12" s="669"/>
      <c r="AF12" s="669"/>
      <c r="AG12" s="669"/>
      <c r="AH12" s="669"/>
      <c r="AI12" s="669"/>
      <c r="AJ12" s="669"/>
      <c r="AK12" s="669"/>
      <c r="AL12" s="670" t="s">
        <v>128</v>
      </c>
      <c r="AM12" s="671"/>
      <c r="AN12" s="671"/>
      <c r="AO12" s="672"/>
      <c r="AP12" s="662" t="s">
        <v>248</v>
      </c>
      <c r="AQ12" s="663"/>
      <c r="AR12" s="663"/>
      <c r="AS12" s="663"/>
      <c r="AT12" s="663"/>
      <c r="AU12" s="663"/>
      <c r="AV12" s="663"/>
      <c r="AW12" s="663"/>
      <c r="AX12" s="663"/>
      <c r="AY12" s="663"/>
      <c r="AZ12" s="663"/>
      <c r="BA12" s="663"/>
      <c r="BB12" s="663"/>
      <c r="BC12" s="663"/>
      <c r="BD12" s="663"/>
      <c r="BE12" s="663"/>
      <c r="BF12" s="664"/>
      <c r="BG12" s="665">
        <v>1967935</v>
      </c>
      <c r="BH12" s="666"/>
      <c r="BI12" s="666"/>
      <c r="BJ12" s="666"/>
      <c r="BK12" s="666"/>
      <c r="BL12" s="666"/>
      <c r="BM12" s="666"/>
      <c r="BN12" s="667"/>
      <c r="BO12" s="668">
        <v>72</v>
      </c>
      <c r="BP12" s="668"/>
      <c r="BQ12" s="668"/>
      <c r="BR12" s="668"/>
      <c r="BS12" s="669" t="s">
        <v>128</v>
      </c>
      <c r="BT12" s="669"/>
      <c r="BU12" s="669"/>
      <c r="BV12" s="669"/>
      <c r="BW12" s="669"/>
      <c r="BX12" s="669"/>
      <c r="BY12" s="669"/>
      <c r="BZ12" s="669"/>
      <c r="CA12" s="669"/>
      <c r="CB12" s="673"/>
      <c r="CD12" s="680" t="s">
        <v>249</v>
      </c>
      <c r="CE12" s="681"/>
      <c r="CF12" s="681"/>
      <c r="CG12" s="681"/>
      <c r="CH12" s="681"/>
      <c r="CI12" s="681"/>
      <c r="CJ12" s="681"/>
      <c r="CK12" s="681"/>
      <c r="CL12" s="681"/>
      <c r="CM12" s="681"/>
      <c r="CN12" s="681"/>
      <c r="CO12" s="681"/>
      <c r="CP12" s="681"/>
      <c r="CQ12" s="682"/>
      <c r="CR12" s="665">
        <v>496170</v>
      </c>
      <c r="CS12" s="666"/>
      <c r="CT12" s="666"/>
      <c r="CU12" s="666"/>
      <c r="CV12" s="666"/>
      <c r="CW12" s="666"/>
      <c r="CX12" s="666"/>
      <c r="CY12" s="667"/>
      <c r="CZ12" s="668">
        <v>4.9000000000000004</v>
      </c>
      <c r="DA12" s="668"/>
      <c r="DB12" s="668"/>
      <c r="DC12" s="668"/>
      <c r="DD12" s="674">
        <v>181741</v>
      </c>
      <c r="DE12" s="666"/>
      <c r="DF12" s="666"/>
      <c r="DG12" s="666"/>
      <c r="DH12" s="666"/>
      <c r="DI12" s="666"/>
      <c r="DJ12" s="666"/>
      <c r="DK12" s="666"/>
      <c r="DL12" s="666"/>
      <c r="DM12" s="666"/>
      <c r="DN12" s="666"/>
      <c r="DO12" s="666"/>
      <c r="DP12" s="667"/>
      <c r="DQ12" s="674">
        <v>324258</v>
      </c>
      <c r="DR12" s="666"/>
      <c r="DS12" s="666"/>
      <c r="DT12" s="666"/>
      <c r="DU12" s="666"/>
      <c r="DV12" s="666"/>
      <c r="DW12" s="666"/>
      <c r="DX12" s="666"/>
      <c r="DY12" s="666"/>
      <c r="DZ12" s="666"/>
      <c r="EA12" s="666"/>
      <c r="EB12" s="666"/>
      <c r="EC12" s="675"/>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251</v>
      </c>
      <c r="AQ13" s="663"/>
      <c r="AR13" s="663"/>
      <c r="AS13" s="663"/>
      <c r="AT13" s="663"/>
      <c r="AU13" s="663"/>
      <c r="AV13" s="663"/>
      <c r="AW13" s="663"/>
      <c r="AX13" s="663"/>
      <c r="AY13" s="663"/>
      <c r="AZ13" s="663"/>
      <c r="BA13" s="663"/>
      <c r="BB13" s="663"/>
      <c r="BC13" s="663"/>
      <c r="BD13" s="663"/>
      <c r="BE13" s="663"/>
      <c r="BF13" s="664"/>
      <c r="BG13" s="665">
        <v>1967797</v>
      </c>
      <c r="BH13" s="666"/>
      <c r="BI13" s="666"/>
      <c r="BJ13" s="666"/>
      <c r="BK13" s="666"/>
      <c r="BL13" s="666"/>
      <c r="BM13" s="666"/>
      <c r="BN13" s="667"/>
      <c r="BO13" s="668">
        <v>72</v>
      </c>
      <c r="BP13" s="668"/>
      <c r="BQ13" s="668"/>
      <c r="BR13" s="668"/>
      <c r="BS13" s="669" t="s">
        <v>128</v>
      </c>
      <c r="BT13" s="669"/>
      <c r="BU13" s="669"/>
      <c r="BV13" s="669"/>
      <c r="BW13" s="669"/>
      <c r="BX13" s="669"/>
      <c r="BY13" s="669"/>
      <c r="BZ13" s="669"/>
      <c r="CA13" s="669"/>
      <c r="CB13" s="673"/>
      <c r="CD13" s="680" t="s">
        <v>252</v>
      </c>
      <c r="CE13" s="681"/>
      <c r="CF13" s="681"/>
      <c r="CG13" s="681"/>
      <c r="CH13" s="681"/>
      <c r="CI13" s="681"/>
      <c r="CJ13" s="681"/>
      <c r="CK13" s="681"/>
      <c r="CL13" s="681"/>
      <c r="CM13" s="681"/>
      <c r="CN13" s="681"/>
      <c r="CO13" s="681"/>
      <c r="CP13" s="681"/>
      <c r="CQ13" s="682"/>
      <c r="CR13" s="665">
        <v>1390127</v>
      </c>
      <c r="CS13" s="666"/>
      <c r="CT13" s="666"/>
      <c r="CU13" s="666"/>
      <c r="CV13" s="666"/>
      <c r="CW13" s="666"/>
      <c r="CX13" s="666"/>
      <c r="CY13" s="667"/>
      <c r="CZ13" s="668">
        <v>13.7</v>
      </c>
      <c r="DA13" s="668"/>
      <c r="DB13" s="668"/>
      <c r="DC13" s="668"/>
      <c r="DD13" s="674">
        <v>726483</v>
      </c>
      <c r="DE13" s="666"/>
      <c r="DF13" s="666"/>
      <c r="DG13" s="666"/>
      <c r="DH13" s="666"/>
      <c r="DI13" s="666"/>
      <c r="DJ13" s="666"/>
      <c r="DK13" s="666"/>
      <c r="DL13" s="666"/>
      <c r="DM13" s="666"/>
      <c r="DN13" s="666"/>
      <c r="DO13" s="666"/>
      <c r="DP13" s="667"/>
      <c r="DQ13" s="674">
        <v>975561</v>
      </c>
      <c r="DR13" s="666"/>
      <c r="DS13" s="666"/>
      <c r="DT13" s="666"/>
      <c r="DU13" s="666"/>
      <c r="DV13" s="666"/>
      <c r="DW13" s="666"/>
      <c r="DX13" s="666"/>
      <c r="DY13" s="666"/>
      <c r="DZ13" s="666"/>
      <c r="EA13" s="666"/>
      <c r="EB13" s="666"/>
      <c r="EC13" s="675"/>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254</v>
      </c>
      <c r="AQ14" s="663"/>
      <c r="AR14" s="663"/>
      <c r="AS14" s="663"/>
      <c r="AT14" s="663"/>
      <c r="AU14" s="663"/>
      <c r="AV14" s="663"/>
      <c r="AW14" s="663"/>
      <c r="AX14" s="663"/>
      <c r="AY14" s="663"/>
      <c r="AZ14" s="663"/>
      <c r="BA14" s="663"/>
      <c r="BB14" s="663"/>
      <c r="BC14" s="663"/>
      <c r="BD14" s="663"/>
      <c r="BE14" s="663"/>
      <c r="BF14" s="664"/>
      <c r="BG14" s="665">
        <v>34246</v>
      </c>
      <c r="BH14" s="666"/>
      <c r="BI14" s="666"/>
      <c r="BJ14" s="666"/>
      <c r="BK14" s="666"/>
      <c r="BL14" s="666"/>
      <c r="BM14" s="666"/>
      <c r="BN14" s="667"/>
      <c r="BO14" s="668">
        <v>1.3</v>
      </c>
      <c r="BP14" s="668"/>
      <c r="BQ14" s="668"/>
      <c r="BR14" s="668"/>
      <c r="BS14" s="669" t="s">
        <v>128</v>
      </c>
      <c r="BT14" s="669"/>
      <c r="BU14" s="669"/>
      <c r="BV14" s="669"/>
      <c r="BW14" s="669"/>
      <c r="BX14" s="669"/>
      <c r="BY14" s="669"/>
      <c r="BZ14" s="669"/>
      <c r="CA14" s="669"/>
      <c r="CB14" s="673"/>
      <c r="CD14" s="680" t="s">
        <v>255</v>
      </c>
      <c r="CE14" s="681"/>
      <c r="CF14" s="681"/>
      <c r="CG14" s="681"/>
      <c r="CH14" s="681"/>
      <c r="CI14" s="681"/>
      <c r="CJ14" s="681"/>
      <c r="CK14" s="681"/>
      <c r="CL14" s="681"/>
      <c r="CM14" s="681"/>
      <c r="CN14" s="681"/>
      <c r="CO14" s="681"/>
      <c r="CP14" s="681"/>
      <c r="CQ14" s="682"/>
      <c r="CR14" s="665">
        <v>395666</v>
      </c>
      <c r="CS14" s="666"/>
      <c r="CT14" s="666"/>
      <c r="CU14" s="666"/>
      <c r="CV14" s="666"/>
      <c r="CW14" s="666"/>
      <c r="CX14" s="666"/>
      <c r="CY14" s="667"/>
      <c r="CZ14" s="668">
        <v>3.9</v>
      </c>
      <c r="DA14" s="668"/>
      <c r="DB14" s="668"/>
      <c r="DC14" s="668"/>
      <c r="DD14" s="674">
        <v>12498</v>
      </c>
      <c r="DE14" s="666"/>
      <c r="DF14" s="666"/>
      <c r="DG14" s="666"/>
      <c r="DH14" s="666"/>
      <c r="DI14" s="666"/>
      <c r="DJ14" s="666"/>
      <c r="DK14" s="666"/>
      <c r="DL14" s="666"/>
      <c r="DM14" s="666"/>
      <c r="DN14" s="666"/>
      <c r="DO14" s="666"/>
      <c r="DP14" s="667"/>
      <c r="DQ14" s="674">
        <v>310204</v>
      </c>
      <c r="DR14" s="666"/>
      <c r="DS14" s="666"/>
      <c r="DT14" s="666"/>
      <c r="DU14" s="666"/>
      <c r="DV14" s="666"/>
      <c r="DW14" s="666"/>
      <c r="DX14" s="666"/>
      <c r="DY14" s="666"/>
      <c r="DZ14" s="666"/>
      <c r="EA14" s="666"/>
      <c r="EB14" s="666"/>
      <c r="EC14" s="675"/>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257</v>
      </c>
      <c r="AQ15" s="663"/>
      <c r="AR15" s="663"/>
      <c r="AS15" s="663"/>
      <c r="AT15" s="663"/>
      <c r="AU15" s="663"/>
      <c r="AV15" s="663"/>
      <c r="AW15" s="663"/>
      <c r="AX15" s="663"/>
      <c r="AY15" s="663"/>
      <c r="AZ15" s="663"/>
      <c r="BA15" s="663"/>
      <c r="BB15" s="663"/>
      <c r="BC15" s="663"/>
      <c r="BD15" s="663"/>
      <c r="BE15" s="663"/>
      <c r="BF15" s="664"/>
      <c r="BG15" s="665">
        <v>41457</v>
      </c>
      <c r="BH15" s="666"/>
      <c r="BI15" s="666"/>
      <c r="BJ15" s="666"/>
      <c r="BK15" s="666"/>
      <c r="BL15" s="666"/>
      <c r="BM15" s="666"/>
      <c r="BN15" s="667"/>
      <c r="BO15" s="668">
        <v>1.5</v>
      </c>
      <c r="BP15" s="668"/>
      <c r="BQ15" s="668"/>
      <c r="BR15" s="668"/>
      <c r="BS15" s="669" t="s">
        <v>128</v>
      </c>
      <c r="BT15" s="669"/>
      <c r="BU15" s="669"/>
      <c r="BV15" s="669"/>
      <c r="BW15" s="669"/>
      <c r="BX15" s="669"/>
      <c r="BY15" s="669"/>
      <c r="BZ15" s="669"/>
      <c r="CA15" s="669"/>
      <c r="CB15" s="673"/>
      <c r="CD15" s="680" t="s">
        <v>258</v>
      </c>
      <c r="CE15" s="681"/>
      <c r="CF15" s="681"/>
      <c r="CG15" s="681"/>
      <c r="CH15" s="681"/>
      <c r="CI15" s="681"/>
      <c r="CJ15" s="681"/>
      <c r="CK15" s="681"/>
      <c r="CL15" s="681"/>
      <c r="CM15" s="681"/>
      <c r="CN15" s="681"/>
      <c r="CO15" s="681"/>
      <c r="CP15" s="681"/>
      <c r="CQ15" s="682"/>
      <c r="CR15" s="665">
        <v>905400</v>
      </c>
      <c r="CS15" s="666"/>
      <c r="CT15" s="666"/>
      <c r="CU15" s="666"/>
      <c r="CV15" s="666"/>
      <c r="CW15" s="666"/>
      <c r="CX15" s="666"/>
      <c r="CY15" s="667"/>
      <c r="CZ15" s="668">
        <v>8.9</v>
      </c>
      <c r="DA15" s="668"/>
      <c r="DB15" s="668"/>
      <c r="DC15" s="668"/>
      <c r="DD15" s="674">
        <v>142575</v>
      </c>
      <c r="DE15" s="666"/>
      <c r="DF15" s="666"/>
      <c r="DG15" s="666"/>
      <c r="DH15" s="666"/>
      <c r="DI15" s="666"/>
      <c r="DJ15" s="666"/>
      <c r="DK15" s="666"/>
      <c r="DL15" s="666"/>
      <c r="DM15" s="666"/>
      <c r="DN15" s="666"/>
      <c r="DO15" s="666"/>
      <c r="DP15" s="667"/>
      <c r="DQ15" s="674">
        <v>614969</v>
      </c>
      <c r="DR15" s="666"/>
      <c r="DS15" s="666"/>
      <c r="DT15" s="666"/>
      <c r="DU15" s="666"/>
      <c r="DV15" s="666"/>
      <c r="DW15" s="666"/>
      <c r="DX15" s="666"/>
      <c r="DY15" s="666"/>
      <c r="DZ15" s="666"/>
      <c r="EA15" s="666"/>
      <c r="EB15" s="666"/>
      <c r="EC15" s="675"/>
    </row>
    <row r="16" spans="2:143" ht="11.25" customHeight="1" x14ac:dyDescent="0.15">
      <c r="B16" s="662" t="s">
        <v>259</v>
      </c>
      <c r="C16" s="663"/>
      <c r="D16" s="663"/>
      <c r="E16" s="663"/>
      <c r="F16" s="663"/>
      <c r="G16" s="663"/>
      <c r="H16" s="663"/>
      <c r="I16" s="663"/>
      <c r="J16" s="663"/>
      <c r="K16" s="663"/>
      <c r="L16" s="663"/>
      <c r="M16" s="663"/>
      <c r="N16" s="663"/>
      <c r="O16" s="663"/>
      <c r="P16" s="663"/>
      <c r="Q16" s="664"/>
      <c r="R16" s="665">
        <v>6502</v>
      </c>
      <c r="S16" s="666"/>
      <c r="T16" s="666"/>
      <c r="U16" s="666"/>
      <c r="V16" s="666"/>
      <c r="W16" s="666"/>
      <c r="X16" s="666"/>
      <c r="Y16" s="667"/>
      <c r="Z16" s="668">
        <v>0.1</v>
      </c>
      <c r="AA16" s="668"/>
      <c r="AB16" s="668"/>
      <c r="AC16" s="668"/>
      <c r="AD16" s="669">
        <v>6502</v>
      </c>
      <c r="AE16" s="669"/>
      <c r="AF16" s="669"/>
      <c r="AG16" s="669"/>
      <c r="AH16" s="669"/>
      <c r="AI16" s="669"/>
      <c r="AJ16" s="669"/>
      <c r="AK16" s="669"/>
      <c r="AL16" s="670">
        <v>0.1</v>
      </c>
      <c r="AM16" s="671"/>
      <c r="AN16" s="671"/>
      <c r="AO16" s="672"/>
      <c r="AP16" s="662" t="s">
        <v>260</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v>32395</v>
      </c>
      <c r="CS16" s="666"/>
      <c r="CT16" s="666"/>
      <c r="CU16" s="666"/>
      <c r="CV16" s="666"/>
      <c r="CW16" s="666"/>
      <c r="CX16" s="666"/>
      <c r="CY16" s="667"/>
      <c r="CZ16" s="668">
        <v>0.3</v>
      </c>
      <c r="DA16" s="668"/>
      <c r="DB16" s="668"/>
      <c r="DC16" s="668"/>
      <c r="DD16" s="674" t="s">
        <v>128</v>
      </c>
      <c r="DE16" s="666"/>
      <c r="DF16" s="666"/>
      <c r="DG16" s="666"/>
      <c r="DH16" s="666"/>
      <c r="DI16" s="666"/>
      <c r="DJ16" s="666"/>
      <c r="DK16" s="666"/>
      <c r="DL16" s="666"/>
      <c r="DM16" s="666"/>
      <c r="DN16" s="666"/>
      <c r="DO16" s="666"/>
      <c r="DP16" s="667"/>
      <c r="DQ16" s="674">
        <v>32395</v>
      </c>
      <c r="DR16" s="666"/>
      <c r="DS16" s="666"/>
      <c r="DT16" s="666"/>
      <c r="DU16" s="666"/>
      <c r="DV16" s="666"/>
      <c r="DW16" s="666"/>
      <c r="DX16" s="666"/>
      <c r="DY16" s="666"/>
      <c r="DZ16" s="666"/>
      <c r="EA16" s="666"/>
      <c r="EB16" s="666"/>
      <c r="EC16" s="675"/>
    </row>
    <row r="17" spans="2:133" ht="11.25" customHeight="1" x14ac:dyDescent="0.15">
      <c r="B17" s="662" t="s">
        <v>262</v>
      </c>
      <c r="C17" s="663"/>
      <c r="D17" s="663"/>
      <c r="E17" s="663"/>
      <c r="F17" s="663"/>
      <c r="G17" s="663"/>
      <c r="H17" s="663"/>
      <c r="I17" s="663"/>
      <c r="J17" s="663"/>
      <c r="K17" s="663"/>
      <c r="L17" s="663"/>
      <c r="M17" s="663"/>
      <c r="N17" s="663"/>
      <c r="O17" s="663"/>
      <c r="P17" s="663"/>
      <c r="Q17" s="664"/>
      <c r="R17" s="665">
        <v>22154</v>
      </c>
      <c r="S17" s="666"/>
      <c r="T17" s="666"/>
      <c r="U17" s="666"/>
      <c r="V17" s="666"/>
      <c r="W17" s="666"/>
      <c r="X17" s="666"/>
      <c r="Y17" s="667"/>
      <c r="Z17" s="668">
        <v>0.2</v>
      </c>
      <c r="AA17" s="668"/>
      <c r="AB17" s="668"/>
      <c r="AC17" s="668"/>
      <c r="AD17" s="669">
        <v>22154</v>
      </c>
      <c r="AE17" s="669"/>
      <c r="AF17" s="669"/>
      <c r="AG17" s="669"/>
      <c r="AH17" s="669"/>
      <c r="AI17" s="669"/>
      <c r="AJ17" s="669"/>
      <c r="AK17" s="669"/>
      <c r="AL17" s="670">
        <v>0.4</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944205</v>
      </c>
      <c r="CS17" s="666"/>
      <c r="CT17" s="666"/>
      <c r="CU17" s="666"/>
      <c r="CV17" s="666"/>
      <c r="CW17" s="666"/>
      <c r="CX17" s="666"/>
      <c r="CY17" s="667"/>
      <c r="CZ17" s="668">
        <v>9.3000000000000007</v>
      </c>
      <c r="DA17" s="668"/>
      <c r="DB17" s="668"/>
      <c r="DC17" s="668"/>
      <c r="DD17" s="674" t="s">
        <v>128</v>
      </c>
      <c r="DE17" s="666"/>
      <c r="DF17" s="666"/>
      <c r="DG17" s="666"/>
      <c r="DH17" s="666"/>
      <c r="DI17" s="666"/>
      <c r="DJ17" s="666"/>
      <c r="DK17" s="666"/>
      <c r="DL17" s="666"/>
      <c r="DM17" s="666"/>
      <c r="DN17" s="666"/>
      <c r="DO17" s="666"/>
      <c r="DP17" s="667"/>
      <c r="DQ17" s="674">
        <v>924536</v>
      </c>
      <c r="DR17" s="666"/>
      <c r="DS17" s="666"/>
      <c r="DT17" s="666"/>
      <c r="DU17" s="666"/>
      <c r="DV17" s="666"/>
      <c r="DW17" s="666"/>
      <c r="DX17" s="666"/>
      <c r="DY17" s="666"/>
      <c r="DZ17" s="666"/>
      <c r="EA17" s="666"/>
      <c r="EB17" s="666"/>
      <c r="EC17" s="675"/>
    </row>
    <row r="18" spans="2:133" ht="11.25" customHeight="1" x14ac:dyDescent="0.15">
      <c r="B18" s="662" t="s">
        <v>265</v>
      </c>
      <c r="C18" s="663"/>
      <c r="D18" s="663"/>
      <c r="E18" s="663"/>
      <c r="F18" s="663"/>
      <c r="G18" s="663"/>
      <c r="H18" s="663"/>
      <c r="I18" s="663"/>
      <c r="J18" s="663"/>
      <c r="K18" s="663"/>
      <c r="L18" s="663"/>
      <c r="M18" s="663"/>
      <c r="N18" s="663"/>
      <c r="O18" s="663"/>
      <c r="P18" s="663"/>
      <c r="Q18" s="664"/>
      <c r="R18" s="665">
        <v>8406</v>
      </c>
      <c r="S18" s="666"/>
      <c r="T18" s="666"/>
      <c r="U18" s="666"/>
      <c r="V18" s="666"/>
      <c r="W18" s="666"/>
      <c r="X18" s="666"/>
      <c r="Y18" s="667"/>
      <c r="Z18" s="668">
        <v>0.1</v>
      </c>
      <c r="AA18" s="668"/>
      <c r="AB18" s="668"/>
      <c r="AC18" s="668"/>
      <c r="AD18" s="669">
        <v>8406</v>
      </c>
      <c r="AE18" s="669"/>
      <c r="AF18" s="669"/>
      <c r="AG18" s="669"/>
      <c r="AH18" s="669"/>
      <c r="AI18" s="669"/>
      <c r="AJ18" s="669"/>
      <c r="AK18" s="669"/>
      <c r="AL18" s="670">
        <v>0.20000000298023224</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v>331115</v>
      </c>
      <c r="BH18" s="666"/>
      <c r="BI18" s="666"/>
      <c r="BJ18" s="666"/>
      <c r="BK18" s="666"/>
      <c r="BL18" s="666"/>
      <c r="BM18" s="666"/>
      <c r="BN18" s="667"/>
      <c r="BO18" s="668">
        <v>12.1</v>
      </c>
      <c r="BP18" s="668"/>
      <c r="BQ18" s="668"/>
      <c r="BR18" s="668"/>
      <c r="BS18" s="669" t="s">
        <v>128</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268</v>
      </c>
      <c r="C19" s="663"/>
      <c r="D19" s="663"/>
      <c r="E19" s="663"/>
      <c r="F19" s="663"/>
      <c r="G19" s="663"/>
      <c r="H19" s="663"/>
      <c r="I19" s="663"/>
      <c r="J19" s="663"/>
      <c r="K19" s="663"/>
      <c r="L19" s="663"/>
      <c r="M19" s="663"/>
      <c r="N19" s="663"/>
      <c r="O19" s="663"/>
      <c r="P19" s="663"/>
      <c r="Q19" s="664"/>
      <c r="R19" s="665">
        <v>1864</v>
      </c>
      <c r="S19" s="666"/>
      <c r="T19" s="666"/>
      <c r="U19" s="666"/>
      <c r="V19" s="666"/>
      <c r="W19" s="666"/>
      <c r="X19" s="666"/>
      <c r="Y19" s="667"/>
      <c r="Z19" s="668">
        <v>0</v>
      </c>
      <c r="AA19" s="668"/>
      <c r="AB19" s="668"/>
      <c r="AC19" s="668"/>
      <c r="AD19" s="669">
        <v>1864</v>
      </c>
      <c r="AE19" s="669"/>
      <c r="AF19" s="669"/>
      <c r="AG19" s="669"/>
      <c r="AH19" s="669"/>
      <c r="AI19" s="669"/>
      <c r="AJ19" s="669"/>
      <c r="AK19" s="669"/>
      <c r="AL19" s="670">
        <v>0</v>
      </c>
      <c r="AM19" s="671"/>
      <c r="AN19" s="671"/>
      <c r="AO19" s="672"/>
      <c r="AP19" s="662" t="s">
        <v>269</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68" t="s">
        <v>128</v>
      </c>
      <c r="BP19" s="668"/>
      <c r="BQ19" s="668"/>
      <c r="BR19" s="668"/>
      <c r="BS19" s="669" t="s">
        <v>128</v>
      </c>
      <c r="BT19" s="669"/>
      <c r="BU19" s="669"/>
      <c r="BV19" s="669"/>
      <c r="BW19" s="669"/>
      <c r="BX19" s="669"/>
      <c r="BY19" s="669"/>
      <c r="BZ19" s="669"/>
      <c r="CA19" s="669"/>
      <c r="CB19" s="673"/>
      <c r="CD19" s="680" t="s">
        <v>270</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271</v>
      </c>
      <c r="C20" s="663"/>
      <c r="D20" s="663"/>
      <c r="E20" s="663"/>
      <c r="F20" s="663"/>
      <c r="G20" s="663"/>
      <c r="H20" s="663"/>
      <c r="I20" s="663"/>
      <c r="J20" s="663"/>
      <c r="K20" s="663"/>
      <c r="L20" s="663"/>
      <c r="M20" s="663"/>
      <c r="N20" s="663"/>
      <c r="O20" s="663"/>
      <c r="P20" s="663"/>
      <c r="Q20" s="664"/>
      <c r="R20" s="665">
        <v>2045</v>
      </c>
      <c r="S20" s="666"/>
      <c r="T20" s="666"/>
      <c r="U20" s="666"/>
      <c r="V20" s="666"/>
      <c r="W20" s="666"/>
      <c r="X20" s="666"/>
      <c r="Y20" s="667"/>
      <c r="Z20" s="668">
        <v>0</v>
      </c>
      <c r="AA20" s="668"/>
      <c r="AB20" s="668"/>
      <c r="AC20" s="668"/>
      <c r="AD20" s="669">
        <v>2045</v>
      </c>
      <c r="AE20" s="669"/>
      <c r="AF20" s="669"/>
      <c r="AG20" s="669"/>
      <c r="AH20" s="669"/>
      <c r="AI20" s="669"/>
      <c r="AJ20" s="669"/>
      <c r="AK20" s="669"/>
      <c r="AL20" s="670">
        <v>0</v>
      </c>
      <c r="AM20" s="671"/>
      <c r="AN20" s="671"/>
      <c r="AO20" s="672"/>
      <c r="AP20" s="662" t="s">
        <v>272</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68" t="s">
        <v>128</v>
      </c>
      <c r="BP20" s="668"/>
      <c r="BQ20" s="668"/>
      <c r="BR20" s="668"/>
      <c r="BS20" s="669" t="s">
        <v>128</v>
      </c>
      <c r="BT20" s="669"/>
      <c r="BU20" s="669"/>
      <c r="BV20" s="669"/>
      <c r="BW20" s="669"/>
      <c r="BX20" s="669"/>
      <c r="BY20" s="669"/>
      <c r="BZ20" s="669"/>
      <c r="CA20" s="669"/>
      <c r="CB20" s="673"/>
      <c r="CD20" s="680" t="s">
        <v>273</v>
      </c>
      <c r="CE20" s="681"/>
      <c r="CF20" s="681"/>
      <c r="CG20" s="681"/>
      <c r="CH20" s="681"/>
      <c r="CI20" s="681"/>
      <c r="CJ20" s="681"/>
      <c r="CK20" s="681"/>
      <c r="CL20" s="681"/>
      <c r="CM20" s="681"/>
      <c r="CN20" s="681"/>
      <c r="CO20" s="681"/>
      <c r="CP20" s="681"/>
      <c r="CQ20" s="682"/>
      <c r="CR20" s="665">
        <v>10128924</v>
      </c>
      <c r="CS20" s="666"/>
      <c r="CT20" s="666"/>
      <c r="CU20" s="666"/>
      <c r="CV20" s="666"/>
      <c r="CW20" s="666"/>
      <c r="CX20" s="666"/>
      <c r="CY20" s="667"/>
      <c r="CZ20" s="668">
        <v>100</v>
      </c>
      <c r="DA20" s="668"/>
      <c r="DB20" s="668"/>
      <c r="DC20" s="668"/>
      <c r="DD20" s="674">
        <v>1278714</v>
      </c>
      <c r="DE20" s="666"/>
      <c r="DF20" s="666"/>
      <c r="DG20" s="666"/>
      <c r="DH20" s="666"/>
      <c r="DI20" s="666"/>
      <c r="DJ20" s="666"/>
      <c r="DK20" s="666"/>
      <c r="DL20" s="666"/>
      <c r="DM20" s="666"/>
      <c r="DN20" s="666"/>
      <c r="DO20" s="666"/>
      <c r="DP20" s="667"/>
      <c r="DQ20" s="674">
        <v>7529613</v>
      </c>
      <c r="DR20" s="666"/>
      <c r="DS20" s="666"/>
      <c r="DT20" s="666"/>
      <c r="DU20" s="666"/>
      <c r="DV20" s="666"/>
      <c r="DW20" s="666"/>
      <c r="DX20" s="666"/>
      <c r="DY20" s="666"/>
      <c r="DZ20" s="666"/>
      <c r="EA20" s="666"/>
      <c r="EB20" s="666"/>
      <c r="EC20" s="675"/>
    </row>
    <row r="21" spans="2:133" ht="11.25" customHeight="1" x14ac:dyDescent="0.15">
      <c r="B21" s="662" t="s">
        <v>274</v>
      </c>
      <c r="C21" s="663"/>
      <c r="D21" s="663"/>
      <c r="E21" s="663"/>
      <c r="F21" s="663"/>
      <c r="G21" s="663"/>
      <c r="H21" s="663"/>
      <c r="I21" s="663"/>
      <c r="J21" s="663"/>
      <c r="K21" s="663"/>
      <c r="L21" s="663"/>
      <c r="M21" s="663"/>
      <c r="N21" s="663"/>
      <c r="O21" s="663"/>
      <c r="P21" s="663"/>
      <c r="Q21" s="664"/>
      <c r="R21" s="665">
        <v>402</v>
      </c>
      <c r="S21" s="666"/>
      <c r="T21" s="666"/>
      <c r="U21" s="666"/>
      <c r="V21" s="666"/>
      <c r="W21" s="666"/>
      <c r="X21" s="666"/>
      <c r="Y21" s="667"/>
      <c r="Z21" s="668">
        <v>0</v>
      </c>
      <c r="AA21" s="668"/>
      <c r="AB21" s="668"/>
      <c r="AC21" s="668"/>
      <c r="AD21" s="669">
        <v>402</v>
      </c>
      <c r="AE21" s="669"/>
      <c r="AF21" s="669"/>
      <c r="AG21" s="669"/>
      <c r="AH21" s="669"/>
      <c r="AI21" s="669"/>
      <c r="AJ21" s="669"/>
      <c r="AK21" s="669"/>
      <c r="AL21" s="670">
        <v>0</v>
      </c>
      <c r="AM21" s="671"/>
      <c r="AN21" s="671"/>
      <c r="AO21" s="672"/>
      <c r="AP21" s="684" t="s">
        <v>275</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128</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276</v>
      </c>
      <c r="C22" s="691"/>
      <c r="D22" s="691"/>
      <c r="E22" s="691"/>
      <c r="F22" s="691"/>
      <c r="G22" s="691"/>
      <c r="H22" s="691"/>
      <c r="I22" s="691"/>
      <c r="J22" s="691"/>
      <c r="K22" s="691"/>
      <c r="L22" s="691"/>
      <c r="M22" s="691"/>
      <c r="N22" s="691"/>
      <c r="O22" s="691"/>
      <c r="P22" s="691"/>
      <c r="Q22" s="692"/>
      <c r="R22" s="665">
        <v>4095</v>
      </c>
      <c r="S22" s="666"/>
      <c r="T22" s="666"/>
      <c r="U22" s="666"/>
      <c r="V22" s="666"/>
      <c r="W22" s="666"/>
      <c r="X22" s="666"/>
      <c r="Y22" s="667"/>
      <c r="Z22" s="668">
        <v>0</v>
      </c>
      <c r="AA22" s="668"/>
      <c r="AB22" s="668"/>
      <c r="AC22" s="668"/>
      <c r="AD22" s="669">
        <v>4095</v>
      </c>
      <c r="AE22" s="669"/>
      <c r="AF22" s="669"/>
      <c r="AG22" s="669"/>
      <c r="AH22" s="669"/>
      <c r="AI22" s="669"/>
      <c r="AJ22" s="669"/>
      <c r="AK22" s="669"/>
      <c r="AL22" s="670">
        <v>0.10000000149011612</v>
      </c>
      <c r="AM22" s="671"/>
      <c r="AN22" s="671"/>
      <c r="AO22" s="672"/>
      <c r="AP22" s="684" t="s">
        <v>277</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278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279</v>
      </c>
      <c r="C23" s="663"/>
      <c r="D23" s="663"/>
      <c r="E23" s="663"/>
      <c r="F23" s="663"/>
      <c r="G23" s="663"/>
      <c r="H23" s="663"/>
      <c r="I23" s="663"/>
      <c r="J23" s="663"/>
      <c r="K23" s="663"/>
      <c r="L23" s="663"/>
      <c r="M23" s="663"/>
      <c r="N23" s="663"/>
      <c r="O23" s="663"/>
      <c r="P23" s="663"/>
      <c r="Q23" s="664"/>
      <c r="R23" s="665">
        <v>2870352</v>
      </c>
      <c r="S23" s="666"/>
      <c r="T23" s="666"/>
      <c r="U23" s="666"/>
      <c r="V23" s="666"/>
      <c r="W23" s="666"/>
      <c r="X23" s="666"/>
      <c r="Y23" s="667"/>
      <c r="Z23" s="668">
        <v>25</v>
      </c>
      <c r="AA23" s="668"/>
      <c r="AB23" s="668"/>
      <c r="AC23" s="668"/>
      <c r="AD23" s="669">
        <v>2549799</v>
      </c>
      <c r="AE23" s="669"/>
      <c r="AF23" s="669"/>
      <c r="AG23" s="669"/>
      <c r="AH23" s="669"/>
      <c r="AI23" s="669"/>
      <c r="AJ23" s="669"/>
      <c r="AK23" s="669"/>
      <c r="AL23" s="670">
        <v>47.7</v>
      </c>
      <c r="AM23" s="671"/>
      <c r="AN23" s="671"/>
      <c r="AO23" s="672"/>
      <c r="AP23" s="684" t="s">
        <v>280</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281</v>
      </c>
      <c r="CS23" s="648"/>
      <c r="CT23" s="648"/>
      <c r="CU23" s="648"/>
      <c r="CV23" s="648"/>
      <c r="CW23" s="648"/>
      <c r="CX23" s="648"/>
      <c r="CY23" s="649"/>
      <c r="CZ23" s="647" t="s">
        <v>282</v>
      </c>
      <c r="DA23" s="648"/>
      <c r="DB23" s="648"/>
      <c r="DC23" s="649"/>
      <c r="DD23" s="647" t="s">
        <v>283</v>
      </c>
      <c r="DE23" s="648"/>
      <c r="DF23" s="648"/>
      <c r="DG23" s="648"/>
      <c r="DH23" s="648"/>
      <c r="DI23" s="648"/>
      <c r="DJ23" s="648"/>
      <c r="DK23" s="649"/>
      <c r="DL23" s="699" t="s">
        <v>284</v>
      </c>
      <c r="DM23" s="700"/>
      <c r="DN23" s="700"/>
      <c r="DO23" s="700"/>
      <c r="DP23" s="700"/>
      <c r="DQ23" s="700"/>
      <c r="DR23" s="700"/>
      <c r="DS23" s="700"/>
      <c r="DT23" s="700"/>
      <c r="DU23" s="700"/>
      <c r="DV23" s="701"/>
      <c r="DW23" s="647" t="s">
        <v>285</v>
      </c>
      <c r="DX23" s="648"/>
      <c r="DY23" s="648"/>
      <c r="DZ23" s="648"/>
      <c r="EA23" s="648"/>
      <c r="EB23" s="648"/>
      <c r="EC23" s="649"/>
    </row>
    <row r="24" spans="2:133" ht="11.25" customHeight="1" x14ac:dyDescent="0.15">
      <c r="B24" s="662" t="s">
        <v>286</v>
      </c>
      <c r="C24" s="663"/>
      <c r="D24" s="663"/>
      <c r="E24" s="663"/>
      <c r="F24" s="663"/>
      <c r="G24" s="663"/>
      <c r="H24" s="663"/>
      <c r="I24" s="663"/>
      <c r="J24" s="663"/>
      <c r="K24" s="663"/>
      <c r="L24" s="663"/>
      <c r="M24" s="663"/>
      <c r="N24" s="663"/>
      <c r="O24" s="663"/>
      <c r="P24" s="663"/>
      <c r="Q24" s="664"/>
      <c r="R24" s="665">
        <v>2549799</v>
      </c>
      <c r="S24" s="666"/>
      <c r="T24" s="666"/>
      <c r="U24" s="666"/>
      <c r="V24" s="666"/>
      <c r="W24" s="666"/>
      <c r="X24" s="666"/>
      <c r="Y24" s="667"/>
      <c r="Z24" s="668">
        <v>22.2</v>
      </c>
      <c r="AA24" s="668"/>
      <c r="AB24" s="668"/>
      <c r="AC24" s="668"/>
      <c r="AD24" s="669">
        <v>2549799</v>
      </c>
      <c r="AE24" s="669"/>
      <c r="AF24" s="669"/>
      <c r="AG24" s="669"/>
      <c r="AH24" s="669"/>
      <c r="AI24" s="669"/>
      <c r="AJ24" s="669"/>
      <c r="AK24" s="669"/>
      <c r="AL24" s="670">
        <v>47.7</v>
      </c>
      <c r="AM24" s="671"/>
      <c r="AN24" s="671"/>
      <c r="AO24" s="672"/>
      <c r="AP24" s="684" t="s">
        <v>287</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288</v>
      </c>
      <c r="CE24" s="677"/>
      <c r="CF24" s="677"/>
      <c r="CG24" s="677"/>
      <c r="CH24" s="677"/>
      <c r="CI24" s="677"/>
      <c r="CJ24" s="677"/>
      <c r="CK24" s="677"/>
      <c r="CL24" s="677"/>
      <c r="CM24" s="677"/>
      <c r="CN24" s="677"/>
      <c r="CO24" s="677"/>
      <c r="CP24" s="677"/>
      <c r="CQ24" s="678"/>
      <c r="CR24" s="654">
        <v>3265046</v>
      </c>
      <c r="CS24" s="655"/>
      <c r="CT24" s="655"/>
      <c r="CU24" s="655"/>
      <c r="CV24" s="655"/>
      <c r="CW24" s="655"/>
      <c r="CX24" s="655"/>
      <c r="CY24" s="656"/>
      <c r="CZ24" s="659">
        <v>32.200000000000003</v>
      </c>
      <c r="DA24" s="660"/>
      <c r="DB24" s="660"/>
      <c r="DC24" s="679"/>
      <c r="DD24" s="702">
        <v>2275675</v>
      </c>
      <c r="DE24" s="655"/>
      <c r="DF24" s="655"/>
      <c r="DG24" s="655"/>
      <c r="DH24" s="655"/>
      <c r="DI24" s="655"/>
      <c r="DJ24" s="655"/>
      <c r="DK24" s="656"/>
      <c r="DL24" s="702">
        <v>2254257</v>
      </c>
      <c r="DM24" s="655"/>
      <c r="DN24" s="655"/>
      <c r="DO24" s="655"/>
      <c r="DP24" s="655"/>
      <c r="DQ24" s="655"/>
      <c r="DR24" s="655"/>
      <c r="DS24" s="655"/>
      <c r="DT24" s="655"/>
      <c r="DU24" s="655"/>
      <c r="DV24" s="656"/>
      <c r="DW24" s="659">
        <v>39.6</v>
      </c>
      <c r="DX24" s="660"/>
      <c r="DY24" s="660"/>
      <c r="DZ24" s="660"/>
      <c r="EA24" s="660"/>
      <c r="EB24" s="660"/>
      <c r="EC24" s="661"/>
    </row>
    <row r="25" spans="2:133" ht="11.25" customHeight="1" x14ac:dyDescent="0.15">
      <c r="B25" s="662" t="s">
        <v>289</v>
      </c>
      <c r="C25" s="663"/>
      <c r="D25" s="663"/>
      <c r="E25" s="663"/>
      <c r="F25" s="663"/>
      <c r="G25" s="663"/>
      <c r="H25" s="663"/>
      <c r="I25" s="663"/>
      <c r="J25" s="663"/>
      <c r="K25" s="663"/>
      <c r="L25" s="663"/>
      <c r="M25" s="663"/>
      <c r="N25" s="663"/>
      <c r="O25" s="663"/>
      <c r="P25" s="663"/>
      <c r="Q25" s="664"/>
      <c r="R25" s="665">
        <v>320553</v>
      </c>
      <c r="S25" s="666"/>
      <c r="T25" s="666"/>
      <c r="U25" s="666"/>
      <c r="V25" s="666"/>
      <c r="W25" s="666"/>
      <c r="X25" s="666"/>
      <c r="Y25" s="667"/>
      <c r="Z25" s="668">
        <v>2.8</v>
      </c>
      <c r="AA25" s="668"/>
      <c r="AB25" s="668"/>
      <c r="AC25" s="668"/>
      <c r="AD25" s="669" t="s">
        <v>128</v>
      </c>
      <c r="AE25" s="669"/>
      <c r="AF25" s="669"/>
      <c r="AG25" s="669"/>
      <c r="AH25" s="669"/>
      <c r="AI25" s="669"/>
      <c r="AJ25" s="669"/>
      <c r="AK25" s="669"/>
      <c r="AL25" s="670" t="s">
        <v>128</v>
      </c>
      <c r="AM25" s="671"/>
      <c r="AN25" s="671"/>
      <c r="AO25" s="672"/>
      <c r="AP25" s="684" t="s">
        <v>290</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291</v>
      </c>
      <c r="CE25" s="681"/>
      <c r="CF25" s="681"/>
      <c r="CG25" s="681"/>
      <c r="CH25" s="681"/>
      <c r="CI25" s="681"/>
      <c r="CJ25" s="681"/>
      <c r="CK25" s="681"/>
      <c r="CL25" s="681"/>
      <c r="CM25" s="681"/>
      <c r="CN25" s="681"/>
      <c r="CO25" s="681"/>
      <c r="CP25" s="681"/>
      <c r="CQ25" s="682"/>
      <c r="CR25" s="665">
        <v>1519942</v>
      </c>
      <c r="CS25" s="703"/>
      <c r="CT25" s="703"/>
      <c r="CU25" s="703"/>
      <c r="CV25" s="703"/>
      <c r="CW25" s="703"/>
      <c r="CX25" s="703"/>
      <c r="CY25" s="704"/>
      <c r="CZ25" s="670">
        <v>15</v>
      </c>
      <c r="DA25" s="705"/>
      <c r="DB25" s="705"/>
      <c r="DC25" s="708"/>
      <c r="DD25" s="674">
        <v>1153262</v>
      </c>
      <c r="DE25" s="703"/>
      <c r="DF25" s="703"/>
      <c r="DG25" s="703"/>
      <c r="DH25" s="703"/>
      <c r="DI25" s="703"/>
      <c r="DJ25" s="703"/>
      <c r="DK25" s="704"/>
      <c r="DL25" s="674">
        <v>1145944</v>
      </c>
      <c r="DM25" s="703"/>
      <c r="DN25" s="703"/>
      <c r="DO25" s="703"/>
      <c r="DP25" s="703"/>
      <c r="DQ25" s="703"/>
      <c r="DR25" s="703"/>
      <c r="DS25" s="703"/>
      <c r="DT25" s="703"/>
      <c r="DU25" s="703"/>
      <c r="DV25" s="704"/>
      <c r="DW25" s="670">
        <v>20.100000000000001</v>
      </c>
      <c r="DX25" s="705"/>
      <c r="DY25" s="705"/>
      <c r="DZ25" s="705"/>
      <c r="EA25" s="705"/>
      <c r="EB25" s="705"/>
      <c r="EC25" s="706"/>
    </row>
    <row r="26" spans="2:133" ht="11.25" customHeight="1" x14ac:dyDescent="0.15">
      <c r="B26" s="662" t="s">
        <v>292</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128</v>
      </c>
      <c r="AA26" s="668"/>
      <c r="AB26" s="668"/>
      <c r="AC26" s="668"/>
      <c r="AD26" s="669" t="s">
        <v>128</v>
      </c>
      <c r="AE26" s="669"/>
      <c r="AF26" s="669"/>
      <c r="AG26" s="669"/>
      <c r="AH26" s="669"/>
      <c r="AI26" s="669"/>
      <c r="AJ26" s="669"/>
      <c r="AK26" s="669"/>
      <c r="AL26" s="670" t="s">
        <v>128</v>
      </c>
      <c r="AM26" s="671"/>
      <c r="AN26" s="671"/>
      <c r="AO26" s="672"/>
      <c r="AP26" s="684" t="s">
        <v>293</v>
      </c>
      <c r="AQ26" s="707"/>
      <c r="AR26" s="707"/>
      <c r="AS26" s="707"/>
      <c r="AT26" s="707"/>
      <c r="AU26" s="707"/>
      <c r="AV26" s="707"/>
      <c r="AW26" s="707"/>
      <c r="AX26" s="707"/>
      <c r="AY26" s="707"/>
      <c r="AZ26" s="707"/>
      <c r="BA26" s="707"/>
      <c r="BB26" s="707"/>
      <c r="BC26" s="707"/>
      <c r="BD26" s="707"/>
      <c r="BE26" s="707"/>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294</v>
      </c>
      <c r="CE26" s="681"/>
      <c r="CF26" s="681"/>
      <c r="CG26" s="681"/>
      <c r="CH26" s="681"/>
      <c r="CI26" s="681"/>
      <c r="CJ26" s="681"/>
      <c r="CK26" s="681"/>
      <c r="CL26" s="681"/>
      <c r="CM26" s="681"/>
      <c r="CN26" s="681"/>
      <c r="CO26" s="681"/>
      <c r="CP26" s="681"/>
      <c r="CQ26" s="682"/>
      <c r="CR26" s="665">
        <v>906988</v>
      </c>
      <c r="CS26" s="666"/>
      <c r="CT26" s="666"/>
      <c r="CU26" s="666"/>
      <c r="CV26" s="666"/>
      <c r="CW26" s="666"/>
      <c r="CX26" s="666"/>
      <c r="CY26" s="667"/>
      <c r="CZ26" s="670">
        <v>9</v>
      </c>
      <c r="DA26" s="705"/>
      <c r="DB26" s="705"/>
      <c r="DC26" s="708"/>
      <c r="DD26" s="674">
        <v>753598</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5"/>
      <c r="DY26" s="705"/>
      <c r="DZ26" s="705"/>
      <c r="EA26" s="705"/>
      <c r="EB26" s="705"/>
      <c r="EC26" s="706"/>
    </row>
    <row r="27" spans="2:133" ht="11.25" customHeight="1" x14ac:dyDescent="0.15">
      <c r="B27" s="662" t="s">
        <v>295</v>
      </c>
      <c r="C27" s="663"/>
      <c r="D27" s="663"/>
      <c r="E27" s="663"/>
      <c r="F27" s="663"/>
      <c r="G27" s="663"/>
      <c r="H27" s="663"/>
      <c r="I27" s="663"/>
      <c r="J27" s="663"/>
      <c r="K27" s="663"/>
      <c r="L27" s="663"/>
      <c r="M27" s="663"/>
      <c r="N27" s="663"/>
      <c r="O27" s="663"/>
      <c r="P27" s="663"/>
      <c r="Q27" s="664"/>
      <c r="R27" s="665">
        <v>5953568</v>
      </c>
      <c r="S27" s="666"/>
      <c r="T27" s="666"/>
      <c r="U27" s="666"/>
      <c r="V27" s="666"/>
      <c r="W27" s="666"/>
      <c r="X27" s="666"/>
      <c r="Y27" s="667"/>
      <c r="Z27" s="668">
        <v>51.9</v>
      </c>
      <c r="AA27" s="668"/>
      <c r="AB27" s="668"/>
      <c r="AC27" s="668"/>
      <c r="AD27" s="669">
        <v>5301901</v>
      </c>
      <c r="AE27" s="669"/>
      <c r="AF27" s="669"/>
      <c r="AG27" s="669"/>
      <c r="AH27" s="669"/>
      <c r="AI27" s="669"/>
      <c r="AJ27" s="669"/>
      <c r="AK27" s="669"/>
      <c r="AL27" s="670">
        <v>99.199996948242188</v>
      </c>
      <c r="AM27" s="671"/>
      <c r="AN27" s="671"/>
      <c r="AO27" s="672"/>
      <c r="AP27" s="662" t="s">
        <v>296</v>
      </c>
      <c r="AQ27" s="663"/>
      <c r="AR27" s="663"/>
      <c r="AS27" s="663"/>
      <c r="AT27" s="663"/>
      <c r="AU27" s="663"/>
      <c r="AV27" s="663"/>
      <c r="AW27" s="663"/>
      <c r="AX27" s="663"/>
      <c r="AY27" s="663"/>
      <c r="AZ27" s="663"/>
      <c r="BA27" s="663"/>
      <c r="BB27" s="663"/>
      <c r="BC27" s="663"/>
      <c r="BD27" s="663"/>
      <c r="BE27" s="663"/>
      <c r="BF27" s="664"/>
      <c r="BG27" s="665">
        <v>2732564</v>
      </c>
      <c r="BH27" s="666"/>
      <c r="BI27" s="666"/>
      <c r="BJ27" s="666"/>
      <c r="BK27" s="666"/>
      <c r="BL27" s="666"/>
      <c r="BM27" s="666"/>
      <c r="BN27" s="667"/>
      <c r="BO27" s="668">
        <v>100</v>
      </c>
      <c r="BP27" s="668"/>
      <c r="BQ27" s="668"/>
      <c r="BR27" s="668"/>
      <c r="BS27" s="669" t="s">
        <v>128</v>
      </c>
      <c r="BT27" s="669"/>
      <c r="BU27" s="669"/>
      <c r="BV27" s="669"/>
      <c r="BW27" s="669"/>
      <c r="BX27" s="669"/>
      <c r="BY27" s="669"/>
      <c r="BZ27" s="669"/>
      <c r="CA27" s="669"/>
      <c r="CB27" s="673"/>
      <c r="CD27" s="680" t="s">
        <v>297</v>
      </c>
      <c r="CE27" s="681"/>
      <c r="CF27" s="681"/>
      <c r="CG27" s="681"/>
      <c r="CH27" s="681"/>
      <c r="CI27" s="681"/>
      <c r="CJ27" s="681"/>
      <c r="CK27" s="681"/>
      <c r="CL27" s="681"/>
      <c r="CM27" s="681"/>
      <c r="CN27" s="681"/>
      <c r="CO27" s="681"/>
      <c r="CP27" s="681"/>
      <c r="CQ27" s="682"/>
      <c r="CR27" s="665">
        <v>800899</v>
      </c>
      <c r="CS27" s="703"/>
      <c r="CT27" s="703"/>
      <c r="CU27" s="703"/>
      <c r="CV27" s="703"/>
      <c r="CW27" s="703"/>
      <c r="CX27" s="703"/>
      <c r="CY27" s="704"/>
      <c r="CZ27" s="670">
        <v>7.9</v>
      </c>
      <c r="DA27" s="705"/>
      <c r="DB27" s="705"/>
      <c r="DC27" s="708"/>
      <c r="DD27" s="674">
        <v>197877</v>
      </c>
      <c r="DE27" s="703"/>
      <c r="DF27" s="703"/>
      <c r="DG27" s="703"/>
      <c r="DH27" s="703"/>
      <c r="DI27" s="703"/>
      <c r="DJ27" s="703"/>
      <c r="DK27" s="704"/>
      <c r="DL27" s="674">
        <v>183777</v>
      </c>
      <c r="DM27" s="703"/>
      <c r="DN27" s="703"/>
      <c r="DO27" s="703"/>
      <c r="DP27" s="703"/>
      <c r="DQ27" s="703"/>
      <c r="DR27" s="703"/>
      <c r="DS27" s="703"/>
      <c r="DT27" s="703"/>
      <c r="DU27" s="703"/>
      <c r="DV27" s="704"/>
      <c r="DW27" s="670">
        <v>3.2</v>
      </c>
      <c r="DX27" s="705"/>
      <c r="DY27" s="705"/>
      <c r="DZ27" s="705"/>
      <c r="EA27" s="705"/>
      <c r="EB27" s="705"/>
      <c r="EC27" s="706"/>
    </row>
    <row r="28" spans="2:133" ht="11.25" customHeight="1" x14ac:dyDescent="0.15">
      <c r="B28" s="662" t="s">
        <v>298</v>
      </c>
      <c r="C28" s="663"/>
      <c r="D28" s="663"/>
      <c r="E28" s="663"/>
      <c r="F28" s="663"/>
      <c r="G28" s="663"/>
      <c r="H28" s="663"/>
      <c r="I28" s="663"/>
      <c r="J28" s="663"/>
      <c r="K28" s="663"/>
      <c r="L28" s="663"/>
      <c r="M28" s="663"/>
      <c r="N28" s="663"/>
      <c r="O28" s="663"/>
      <c r="P28" s="663"/>
      <c r="Q28" s="664"/>
      <c r="R28" s="665">
        <v>972</v>
      </c>
      <c r="S28" s="666"/>
      <c r="T28" s="666"/>
      <c r="U28" s="666"/>
      <c r="V28" s="666"/>
      <c r="W28" s="666"/>
      <c r="X28" s="666"/>
      <c r="Y28" s="667"/>
      <c r="Z28" s="668">
        <v>0</v>
      </c>
      <c r="AA28" s="668"/>
      <c r="AB28" s="668"/>
      <c r="AC28" s="668"/>
      <c r="AD28" s="669">
        <v>972</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299</v>
      </c>
      <c r="CE28" s="681"/>
      <c r="CF28" s="681"/>
      <c r="CG28" s="681"/>
      <c r="CH28" s="681"/>
      <c r="CI28" s="681"/>
      <c r="CJ28" s="681"/>
      <c r="CK28" s="681"/>
      <c r="CL28" s="681"/>
      <c r="CM28" s="681"/>
      <c r="CN28" s="681"/>
      <c r="CO28" s="681"/>
      <c r="CP28" s="681"/>
      <c r="CQ28" s="682"/>
      <c r="CR28" s="665">
        <v>944205</v>
      </c>
      <c r="CS28" s="666"/>
      <c r="CT28" s="666"/>
      <c r="CU28" s="666"/>
      <c r="CV28" s="666"/>
      <c r="CW28" s="666"/>
      <c r="CX28" s="666"/>
      <c r="CY28" s="667"/>
      <c r="CZ28" s="670">
        <v>9.3000000000000007</v>
      </c>
      <c r="DA28" s="705"/>
      <c r="DB28" s="705"/>
      <c r="DC28" s="708"/>
      <c r="DD28" s="674">
        <v>924536</v>
      </c>
      <c r="DE28" s="666"/>
      <c r="DF28" s="666"/>
      <c r="DG28" s="666"/>
      <c r="DH28" s="666"/>
      <c r="DI28" s="666"/>
      <c r="DJ28" s="666"/>
      <c r="DK28" s="667"/>
      <c r="DL28" s="674">
        <v>924536</v>
      </c>
      <c r="DM28" s="666"/>
      <c r="DN28" s="666"/>
      <c r="DO28" s="666"/>
      <c r="DP28" s="666"/>
      <c r="DQ28" s="666"/>
      <c r="DR28" s="666"/>
      <c r="DS28" s="666"/>
      <c r="DT28" s="666"/>
      <c r="DU28" s="666"/>
      <c r="DV28" s="667"/>
      <c r="DW28" s="670">
        <v>16.3</v>
      </c>
      <c r="DX28" s="705"/>
      <c r="DY28" s="705"/>
      <c r="DZ28" s="705"/>
      <c r="EA28" s="705"/>
      <c r="EB28" s="705"/>
      <c r="EC28" s="706"/>
    </row>
    <row r="29" spans="2:133" ht="11.25" customHeight="1" x14ac:dyDescent="0.15">
      <c r="B29" s="662" t="s">
        <v>300</v>
      </c>
      <c r="C29" s="663"/>
      <c r="D29" s="663"/>
      <c r="E29" s="663"/>
      <c r="F29" s="663"/>
      <c r="G29" s="663"/>
      <c r="H29" s="663"/>
      <c r="I29" s="663"/>
      <c r="J29" s="663"/>
      <c r="K29" s="663"/>
      <c r="L29" s="663"/>
      <c r="M29" s="663"/>
      <c r="N29" s="663"/>
      <c r="O29" s="663"/>
      <c r="P29" s="663"/>
      <c r="Q29" s="664"/>
      <c r="R29" s="665">
        <v>38814</v>
      </c>
      <c r="S29" s="666"/>
      <c r="T29" s="666"/>
      <c r="U29" s="666"/>
      <c r="V29" s="666"/>
      <c r="W29" s="666"/>
      <c r="X29" s="666"/>
      <c r="Y29" s="667"/>
      <c r="Z29" s="668">
        <v>0.3</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301</v>
      </c>
      <c r="CE29" s="715"/>
      <c r="CF29" s="680" t="s">
        <v>70</v>
      </c>
      <c r="CG29" s="681"/>
      <c r="CH29" s="681"/>
      <c r="CI29" s="681"/>
      <c r="CJ29" s="681"/>
      <c r="CK29" s="681"/>
      <c r="CL29" s="681"/>
      <c r="CM29" s="681"/>
      <c r="CN29" s="681"/>
      <c r="CO29" s="681"/>
      <c r="CP29" s="681"/>
      <c r="CQ29" s="682"/>
      <c r="CR29" s="665">
        <v>944205</v>
      </c>
      <c r="CS29" s="703"/>
      <c r="CT29" s="703"/>
      <c r="CU29" s="703"/>
      <c r="CV29" s="703"/>
      <c r="CW29" s="703"/>
      <c r="CX29" s="703"/>
      <c r="CY29" s="704"/>
      <c r="CZ29" s="670">
        <v>9.3000000000000007</v>
      </c>
      <c r="DA29" s="705"/>
      <c r="DB29" s="705"/>
      <c r="DC29" s="708"/>
      <c r="DD29" s="674">
        <v>924536</v>
      </c>
      <c r="DE29" s="703"/>
      <c r="DF29" s="703"/>
      <c r="DG29" s="703"/>
      <c r="DH29" s="703"/>
      <c r="DI29" s="703"/>
      <c r="DJ29" s="703"/>
      <c r="DK29" s="704"/>
      <c r="DL29" s="674">
        <v>924536</v>
      </c>
      <c r="DM29" s="703"/>
      <c r="DN29" s="703"/>
      <c r="DO29" s="703"/>
      <c r="DP29" s="703"/>
      <c r="DQ29" s="703"/>
      <c r="DR29" s="703"/>
      <c r="DS29" s="703"/>
      <c r="DT29" s="703"/>
      <c r="DU29" s="703"/>
      <c r="DV29" s="704"/>
      <c r="DW29" s="670">
        <v>16.3</v>
      </c>
      <c r="DX29" s="705"/>
      <c r="DY29" s="705"/>
      <c r="DZ29" s="705"/>
      <c r="EA29" s="705"/>
      <c r="EB29" s="705"/>
      <c r="EC29" s="706"/>
    </row>
    <row r="30" spans="2:133" ht="11.25" customHeight="1" x14ac:dyDescent="0.15">
      <c r="B30" s="662" t="s">
        <v>302</v>
      </c>
      <c r="C30" s="663"/>
      <c r="D30" s="663"/>
      <c r="E30" s="663"/>
      <c r="F30" s="663"/>
      <c r="G30" s="663"/>
      <c r="H30" s="663"/>
      <c r="I30" s="663"/>
      <c r="J30" s="663"/>
      <c r="K30" s="663"/>
      <c r="L30" s="663"/>
      <c r="M30" s="663"/>
      <c r="N30" s="663"/>
      <c r="O30" s="663"/>
      <c r="P30" s="663"/>
      <c r="Q30" s="664"/>
      <c r="R30" s="665">
        <v>85312</v>
      </c>
      <c r="S30" s="666"/>
      <c r="T30" s="666"/>
      <c r="U30" s="666"/>
      <c r="V30" s="666"/>
      <c r="W30" s="666"/>
      <c r="X30" s="666"/>
      <c r="Y30" s="667"/>
      <c r="Z30" s="668">
        <v>0.7</v>
      </c>
      <c r="AA30" s="668"/>
      <c r="AB30" s="668"/>
      <c r="AC30" s="668"/>
      <c r="AD30" s="669">
        <v>28206</v>
      </c>
      <c r="AE30" s="669"/>
      <c r="AF30" s="669"/>
      <c r="AG30" s="669"/>
      <c r="AH30" s="669"/>
      <c r="AI30" s="669"/>
      <c r="AJ30" s="669"/>
      <c r="AK30" s="669"/>
      <c r="AL30" s="670">
        <v>0.5</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303</v>
      </c>
      <c r="BH30" s="712"/>
      <c r="BI30" s="712"/>
      <c r="BJ30" s="712"/>
      <c r="BK30" s="712"/>
      <c r="BL30" s="712"/>
      <c r="BM30" s="712"/>
      <c r="BN30" s="712"/>
      <c r="BO30" s="712"/>
      <c r="BP30" s="712"/>
      <c r="BQ30" s="713"/>
      <c r="BR30" s="644" t="s">
        <v>304</v>
      </c>
      <c r="BS30" s="712"/>
      <c r="BT30" s="712"/>
      <c r="BU30" s="712"/>
      <c r="BV30" s="712"/>
      <c r="BW30" s="712"/>
      <c r="BX30" s="712"/>
      <c r="BY30" s="712"/>
      <c r="BZ30" s="712"/>
      <c r="CA30" s="712"/>
      <c r="CB30" s="713"/>
      <c r="CD30" s="716"/>
      <c r="CE30" s="717"/>
      <c r="CF30" s="680" t="s">
        <v>305</v>
      </c>
      <c r="CG30" s="681"/>
      <c r="CH30" s="681"/>
      <c r="CI30" s="681"/>
      <c r="CJ30" s="681"/>
      <c r="CK30" s="681"/>
      <c r="CL30" s="681"/>
      <c r="CM30" s="681"/>
      <c r="CN30" s="681"/>
      <c r="CO30" s="681"/>
      <c r="CP30" s="681"/>
      <c r="CQ30" s="682"/>
      <c r="CR30" s="665">
        <v>898492</v>
      </c>
      <c r="CS30" s="666"/>
      <c r="CT30" s="666"/>
      <c r="CU30" s="666"/>
      <c r="CV30" s="666"/>
      <c r="CW30" s="666"/>
      <c r="CX30" s="666"/>
      <c r="CY30" s="667"/>
      <c r="CZ30" s="670">
        <v>8.9</v>
      </c>
      <c r="DA30" s="705"/>
      <c r="DB30" s="705"/>
      <c r="DC30" s="708"/>
      <c r="DD30" s="674">
        <v>881111</v>
      </c>
      <c r="DE30" s="666"/>
      <c r="DF30" s="666"/>
      <c r="DG30" s="666"/>
      <c r="DH30" s="666"/>
      <c r="DI30" s="666"/>
      <c r="DJ30" s="666"/>
      <c r="DK30" s="667"/>
      <c r="DL30" s="674">
        <v>881111</v>
      </c>
      <c r="DM30" s="666"/>
      <c r="DN30" s="666"/>
      <c r="DO30" s="666"/>
      <c r="DP30" s="666"/>
      <c r="DQ30" s="666"/>
      <c r="DR30" s="666"/>
      <c r="DS30" s="666"/>
      <c r="DT30" s="666"/>
      <c r="DU30" s="666"/>
      <c r="DV30" s="667"/>
      <c r="DW30" s="670">
        <v>15.5</v>
      </c>
      <c r="DX30" s="705"/>
      <c r="DY30" s="705"/>
      <c r="DZ30" s="705"/>
      <c r="EA30" s="705"/>
      <c r="EB30" s="705"/>
      <c r="EC30" s="706"/>
    </row>
    <row r="31" spans="2:133" ht="11.25" customHeight="1" x14ac:dyDescent="0.15">
      <c r="B31" s="662" t="s">
        <v>306</v>
      </c>
      <c r="C31" s="663"/>
      <c r="D31" s="663"/>
      <c r="E31" s="663"/>
      <c r="F31" s="663"/>
      <c r="G31" s="663"/>
      <c r="H31" s="663"/>
      <c r="I31" s="663"/>
      <c r="J31" s="663"/>
      <c r="K31" s="663"/>
      <c r="L31" s="663"/>
      <c r="M31" s="663"/>
      <c r="N31" s="663"/>
      <c r="O31" s="663"/>
      <c r="P31" s="663"/>
      <c r="Q31" s="664"/>
      <c r="R31" s="665">
        <v>15180</v>
      </c>
      <c r="S31" s="666"/>
      <c r="T31" s="666"/>
      <c r="U31" s="666"/>
      <c r="V31" s="666"/>
      <c r="W31" s="666"/>
      <c r="X31" s="666"/>
      <c r="Y31" s="667"/>
      <c r="Z31" s="668">
        <v>0.1</v>
      </c>
      <c r="AA31" s="668"/>
      <c r="AB31" s="668"/>
      <c r="AC31" s="668"/>
      <c r="AD31" s="669">
        <v>18</v>
      </c>
      <c r="AE31" s="669"/>
      <c r="AF31" s="669"/>
      <c r="AG31" s="669"/>
      <c r="AH31" s="669"/>
      <c r="AI31" s="669"/>
      <c r="AJ31" s="669"/>
      <c r="AK31" s="669"/>
      <c r="AL31" s="670">
        <v>0</v>
      </c>
      <c r="AM31" s="671"/>
      <c r="AN31" s="671"/>
      <c r="AO31" s="672"/>
      <c r="AP31" s="720" t="s">
        <v>307</v>
      </c>
      <c r="AQ31" s="721"/>
      <c r="AR31" s="721"/>
      <c r="AS31" s="721"/>
      <c r="AT31" s="726" t="s">
        <v>308</v>
      </c>
      <c r="AU31" s="360"/>
      <c r="AV31" s="360"/>
      <c r="AW31" s="360"/>
      <c r="AX31" s="651" t="s">
        <v>187</v>
      </c>
      <c r="AY31" s="652"/>
      <c r="AZ31" s="652"/>
      <c r="BA31" s="652"/>
      <c r="BB31" s="652"/>
      <c r="BC31" s="652"/>
      <c r="BD31" s="652"/>
      <c r="BE31" s="652"/>
      <c r="BF31" s="653"/>
      <c r="BG31" s="729">
        <v>99.7</v>
      </c>
      <c r="BH31" s="730"/>
      <c r="BI31" s="730"/>
      <c r="BJ31" s="730"/>
      <c r="BK31" s="730"/>
      <c r="BL31" s="730"/>
      <c r="BM31" s="660">
        <v>97.7</v>
      </c>
      <c r="BN31" s="730"/>
      <c r="BO31" s="730"/>
      <c r="BP31" s="730"/>
      <c r="BQ31" s="731"/>
      <c r="BR31" s="729">
        <v>99.6</v>
      </c>
      <c r="BS31" s="730"/>
      <c r="BT31" s="730"/>
      <c r="BU31" s="730"/>
      <c r="BV31" s="730"/>
      <c r="BW31" s="730"/>
      <c r="BX31" s="660">
        <v>97.6</v>
      </c>
      <c r="BY31" s="730"/>
      <c r="BZ31" s="730"/>
      <c r="CA31" s="730"/>
      <c r="CB31" s="731"/>
      <c r="CD31" s="716"/>
      <c r="CE31" s="717"/>
      <c r="CF31" s="680" t="s">
        <v>309</v>
      </c>
      <c r="CG31" s="681"/>
      <c r="CH31" s="681"/>
      <c r="CI31" s="681"/>
      <c r="CJ31" s="681"/>
      <c r="CK31" s="681"/>
      <c r="CL31" s="681"/>
      <c r="CM31" s="681"/>
      <c r="CN31" s="681"/>
      <c r="CO31" s="681"/>
      <c r="CP31" s="681"/>
      <c r="CQ31" s="682"/>
      <c r="CR31" s="665">
        <v>45713</v>
      </c>
      <c r="CS31" s="703"/>
      <c r="CT31" s="703"/>
      <c r="CU31" s="703"/>
      <c r="CV31" s="703"/>
      <c r="CW31" s="703"/>
      <c r="CX31" s="703"/>
      <c r="CY31" s="704"/>
      <c r="CZ31" s="670">
        <v>0.5</v>
      </c>
      <c r="DA31" s="705"/>
      <c r="DB31" s="705"/>
      <c r="DC31" s="708"/>
      <c r="DD31" s="674">
        <v>43425</v>
      </c>
      <c r="DE31" s="703"/>
      <c r="DF31" s="703"/>
      <c r="DG31" s="703"/>
      <c r="DH31" s="703"/>
      <c r="DI31" s="703"/>
      <c r="DJ31" s="703"/>
      <c r="DK31" s="704"/>
      <c r="DL31" s="674">
        <v>43425</v>
      </c>
      <c r="DM31" s="703"/>
      <c r="DN31" s="703"/>
      <c r="DO31" s="703"/>
      <c r="DP31" s="703"/>
      <c r="DQ31" s="703"/>
      <c r="DR31" s="703"/>
      <c r="DS31" s="703"/>
      <c r="DT31" s="703"/>
      <c r="DU31" s="703"/>
      <c r="DV31" s="704"/>
      <c r="DW31" s="670">
        <v>0.8</v>
      </c>
      <c r="DX31" s="705"/>
      <c r="DY31" s="705"/>
      <c r="DZ31" s="705"/>
      <c r="EA31" s="705"/>
      <c r="EB31" s="705"/>
      <c r="EC31" s="706"/>
    </row>
    <row r="32" spans="2:133" ht="11.25" customHeight="1" x14ac:dyDescent="0.15">
      <c r="B32" s="662" t="s">
        <v>310</v>
      </c>
      <c r="C32" s="663"/>
      <c r="D32" s="663"/>
      <c r="E32" s="663"/>
      <c r="F32" s="663"/>
      <c r="G32" s="663"/>
      <c r="H32" s="663"/>
      <c r="I32" s="663"/>
      <c r="J32" s="663"/>
      <c r="K32" s="663"/>
      <c r="L32" s="663"/>
      <c r="M32" s="663"/>
      <c r="N32" s="663"/>
      <c r="O32" s="663"/>
      <c r="P32" s="663"/>
      <c r="Q32" s="664"/>
      <c r="R32" s="665">
        <v>2032650</v>
      </c>
      <c r="S32" s="666"/>
      <c r="T32" s="666"/>
      <c r="U32" s="666"/>
      <c r="V32" s="666"/>
      <c r="W32" s="666"/>
      <c r="X32" s="666"/>
      <c r="Y32" s="667"/>
      <c r="Z32" s="668">
        <v>17.7</v>
      </c>
      <c r="AA32" s="668"/>
      <c r="AB32" s="668"/>
      <c r="AC32" s="668"/>
      <c r="AD32" s="669" t="s">
        <v>128</v>
      </c>
      <c r="AE32" s="669"/>
      <c r="AF32" s="669"/>
      <c r="AG32" s="669"/>
      <c r="AH32" s="669"/>
      <c r="AI32" s="669"/>
      <c r="AJ32" s="669"/>
      <c r="AK32" s="669"/>
      <c r="AL32" s="670" t="s">
        <v>128</v>
      </c>
      <c r="AM32" s="671"/>
      <c r="AN32" s="671"/>
      <c r="AO32" s="672"/>
      <c r="AP32" s="722"/>
      <c r="AQ32" s="723"/>
      <c r="AR32" s="723"/>
      <c r="AS32" s="723"/>
      <c r="AT32" s="727"/>
      <c r="AU32" s="361" t="s">
        <v>311</v>
      </c>
      <c r="AV32" s="361"/>
      <c r="AW32" s="361"/>
      <c r="AX32" s="662" t="s">
        <v>312</v>
      </c>
      <c r="AY32" s="663"/>
      <c r="AZ32" s="663"/>
      <c r="BA32" s="663"/>
      <c r="BB32" s="663"/>
      <c r="BC32" s="663"/>
      <c r="BD32" s="663"/>
      <c r="BE32" s="663"/>
      <c r="BF32" s="664"/>
      <c r="BG32" s="732">
        <v>99.3</v>
      </c>
      <c r="BH32" s="703"/>
      <c r="BI32" s="703"/>
      <c r="BJ32" s="703"/>
      <c r="BK32" s="703"/>
      <c r="BL32" s="703"/>
      <c r="BM32" s="671">
        <v>98.7</v>
      </c>
      <c r="BN32" s="733"/>
      <c r="BO32" s="733"/>
      <c r="BP32" s="733"/>
      <c r="BQ32" s="734"/>
      <c r="BR32" s="732">
        <v>99.5</v>
      </c>
      <c r="BS32" s="703"/>
      <c r="BT32" s="703"/>
      <c r="BU32" s="703"/>
      <c r="BV32" s="703"/>
      <c r="BW32" s="703"/>
      <c r="BX32" s="671">
        <v>98.9</v>
      </c>
      <c r="BY32" s="733"/>
      <c r="BZ32" s="733"/>
      <c r="CA32" s="733"/>
      <c r="CB32" s="734"/>
      <c r="CD32" s="718"/>
      <c r="CE32" s="719"/>
      <c r="CF32" s="680" t="s">
        <v>313</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705"/>
      <c r="DB32" s="705"/>
      <c r="DC32" s="708"/>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705"/>
      <c r="DY32" s="705"/>
      <c r="DZ32" s="705"/>
      <c r="EA32" s="705"/>
      <c r="EB32" s="705"/>
      <c r="EC32" s="706"/>
    </row>
    <row r="33" spans="2:133" ht="11.25" customHeight="1" x14ac:dyDescent="0.15">
      <c r="B33" s="690" t="s">
        <v>314</v>
      </c>
      <c r="C33" s="691"/>
      <c r="D33" s="691"/>
      <c r="E33" s="691"/>
      <c r="F33" s="691"/>
      <c r="G33" s="691"/>
      <c r="H33" s="691"/>
      <c r="I33" s="691"/>
      <c r="J33" s="691"/>
      <c r="K33" s="691"/>
      <c r="L33" s="691"/>
      <c r="M33" s="691"/>
      <c r="N33" s="691"/>
      <c r="O33" s="691"/>
      <c r="P33" s="691"/>
      <c r="Q33" s="692"/>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4"/>
      <c r="AQ33" s="725"/>
      <c r="AR33" s="725"/>
      <c r="AS33" s="725"/>
      <c r="AT33" s="728"/>
      <c r="AU33" s="362"/>
      <c r="AV33" s="362"/>
      <c r="AW33" s="362"/>
      <c r="AX33" s="709" t="s">
        <v>315</v>
      </c>
      <c r="AY33" s="710"/>
      <c r="AZ33" s="710"/>
      <c r="BA33" s="710"/>
      <c r="BB33" s="710"/>
      <c r="BC33" s="710"/>
      <c r="BD33" s="710"/>
      <c r="BE33" s="710"/>
      <c r="BF33" s="711"/>
      <c r="BG33" s="735">
        <v>99.7</v>
      </c>
      <c r="BH33" s="736"/>
      <c r="BI33" s="736"/>
      <c r="BJ33" s="736"/>
      <c r="BK33" s="736"/>
      <c r="BL33" s="736"/>
      <c r="BM33" s="737">
        <v>97.2</v>
      </c>
      <c r="BN33" s="736"/>
      <c r="BO33" s="736"/>
      <c r="BP33" s="736"/>
      <c r="BQ33" s="738"/>
      <c r="BR33" s="735">
        <v>99.5</v>
      </c>
      <c r="BS33" s="736"/>
      <c r="BT33" s="736"/>
      <c r="BU33" s="736"/>
      <c r="BV33" s="736"/>
      <c r="BW33" s="736"/>
      <c r="BX33" s="737">
        <v>97.1</v>
      </c>
      <c r="BY33" s="736"/>
      <c r="BZ33" s="736"/>
      <c r="CA33" s="736"/>
      <c r="CB33" s="738"/>
      <c r="CD33" s="680" t="s">
        <v>316</v>
      </c>
      <c r="CE33" s="681"/>
      <c r="CF33" s="681"/>
      <c r="CG33" s="681"/>
      <c r="CH33" s="681"/>
      <c r="CI33" s="681"/>
      <c r="CJ33" s="681"/>
      <c r="CK33" s="681"/>
      <c r="CL33" s="681"/>
      <c r="CM33" s="681"/>
      <c r="CN33" s="681"/>
      <c r="CO33" s="681"/>
      <c r="CP33" s="681"/>
      <c r="CQ33" s="682"/>
      <c r="CR33" s="665">
        <v>5552769</v>
      </c>
      <c r="CS33" s="703"/>
      <c r="CT33" s="703"/>
      <c r="CU33" s="703"/>
      <c r="CV33" s="703"/>
      <c r="CW33" s="703"/>
      <c r="CX33" s="703"/>
      <c r="CY33" s="704"/>
      <c r="CZ33" s="670">
        <v>54.8</v>
      </c>
      <c r="DA33" s="705"/>
      <c r="DB33" s="705"/>
      <c r="DC33" s="708"/>
      <c r="DD33" s="674">
        <v>4561156</v>
      </c>
      <c r="DE33" s="703"/>
      <c r="DF33" s="703"/>
      <c r="DG33" s="703"/>
      <c r="DH33" s="703"/>
      <c r="DI33" s="703"/>
      <c r="DJ33" s="703"/>
      <c r="DK33" s="704"/>
      <c r="DL33" s="674">
        <v>2490324</v>
      </c>
      <c r="DM33" s="703"/>
      <c r="DN33" s="703"/>
      <c r="DO33" s="703"/>
      <c r="DP33" s="703"/>
      <c r="DQ33" s="703"/>
      <c r="DR33" s="703"/>
      <c r="DS33" s="703"/>
      <c r="DT33" s="703"/>
      <c r="DU33" s="703"/>
      <c r="DV33" s="704"/>
      <c r="DW33" s="670">
        <v>43.8</v>
      </c>
      <c r="DX33" s="705"/>
      <c r="DY33" s="705"/>
      <c r="DZ33" s="705"/>
      <c r="EA33" s="705"/>
      <c r="EB33" s="705"/>
      <c r="EC33" s="706"/>
    </row>
    <row r="34" spans="2:133" ht="11.25" customHeight="1" x14ac:dyDescent="0.15">
      <c r="B34" s="662" t="s">
        <v>317</v>
      </c>
      <c r="C34" s="663"/>
      <c r="D34" s="663"/>
      <c r="E34" s="663"/>
      <c r="F34" s="663"/>
      <c r="G34" s="663"/>
      <c r="H34" s="663"/>
      <c r="I34" s="663"/>
      <c r="J34" s="663"/>
      <c r="K34" s="663"/>
      <c r="L34" s="663"/>
      <c r="M34" s="663"/>
      <c r="N34" s="663"/>
      <c r="O34" s="663"/>
      <c r="P34" s="663"/>
      <c r="Q34" s="664"/>
      <c r="R34" s="665">
        <v>656009</v>
      </c>
      <c r="S34" s="666"/>
      <c r="T34" s="666"/>
      <c r="U34" s="666"/>
      <c r="V34" s="666"/>
      <c r="W34" s="666"/>
      <c r="X34" s="666"/>
      <c r="Y34" s="667"/>
      <c r="Z34" s="668">
        <v>5.7</v>
      </c>
      <c r="AA34" s="668"/>
      <c r="AB34" s="668"/>
      <c r="AC34" s="668"/>
      <c r="AD34" s="669" t="s">
        <v>128</v>
      </c>
      <c r="AE34" s="669"/>
      <c r="AF34" s="669"/>
      <c r="AG34" s="669"/>
      <c r="AH34" s="669"/>
      <c r="AI34" s="669"/>
      <c r="AJ34" s="669"/>
      <c r="AK34" s="669"/>
      <c r="AL34" s="670" t="s">
        <v>128</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65">
        <v>1386174</v>
      </c>
      <c r="CS34" s="666"/>
      <c r="CT34" s="666"/>
      <c r="CU34" s="666"/>
      <c r="CV34" s="666"/>
      <c r="CW34" s="666"/>
      <c r="CX34" s="666"/>
      <c r="CY34" s="667"/>
      <c r="CZ34" s="670">
        <v>13.7</v>
      </c>
      <c r="DA34" s="705"/>
      <c r="DB34" s="705"/>
      <c r="DC34" s="708"/>
      <c r="DD34" s="674">
        <v>1094363</v>
      </c>
      <c r="DE34" s="666"/>
      <c r="DF34" s="666"/>
      <c r="DG34" s="666"/>
      <c r="DH34" s="666"/>
      <c r="DI34" s="666"/>
      <c r="DJ34" s="666"/>
      <c r="DK34" s="667"/>
      <c r="DL34" s="674">
        <v>1063249</v>
      </c>
      <c r="DM34" s="666"/>
      <c r="DN34" s="666"/>
      <c r="DO34" s="666"/>
      <c r="DP34" s="666"/>
      <c r="DQ34" s="666"/>
      <c r="DR34" s="666"/>
      <c r="DS34" s="666"/>
      <c r="DT34" s="666"/>
      <c r="DU34" s="666"/>
      <c r="DV34" s="667"/>
      <c r="DW34" s="670">
        <v>18.7</v>
      </c>
      <c r="DX34" s="705"/>
      <c r="DY34" s="705"/>
      <c r="DZ34" s="705"/>
      <c r="EA34" s="705"/>
      <c r="EB34" s="705"/>
      <c r="EC34" s="706"/>
    </row>
    <row r="35" spans="2:133" ht="11.25" customHeight="1" x14ac:dyDescent="0.15">
      <c r="B35" s="662" t="s">
        <v>319</v>
      </c>
      <c r="C35" s="663"/>
      <c r="D35" s="663"/>
      <c r="E35" s="663"/>
      <c r="F35" s="663"/>
      <c r="G35" s="663"/>
      <c r="H35" s="663"/>
      <c r="I35" s="663"/>
      <c r="J35" s="663"/>
      <c r="K35" s="663"/>
      <c r="L35" s="663"/>
      <c r="M35" s="663"/>
      <c r="N35" s="663"/>
      <c r="O35" s="663"/>
      <c r="P35" s="663"/>
      <c r="Q35" s="664"/>
      <c r="R35" s="665">
        <v>97873</v>
      </c>
      <c r="S35" s="666"/>
      <c r="T35" s="666"/>
      <c r="U35" s="666"/>
      <c r="V35" s="666"/>
      <c r="W35" s="666"/>
      <c r="X35" s="666"/>
      <c r="Y35" s="667"/>
      <c r="Z35" s="668">
        <v>0.9</v>
      </c>
      <c r="AA35" s="668"/>
      <c r="AB35" s="668"/>
      <c r="AC35" s="668"/>
      <c r="AD35" s="669" t="s">
        <v>128</v>
      </c>
      <c r="AE35" s="669"/>
      <c r="AF35" s="669"/>
      <c r="AG35" s="669"/>
      <c r="AH35" s="669"/>
      <c r="AI35" s="669"/>
      <c r="AJ35" s="669"/>
      <c r="AK35" s="669"/>
      <c r="AL35" s="670" t="s">
        <v>128</v>
      </c>
      <c r="AM35" s="671"/>
      <c r="AN35" s="671"/>
      <c r="AO35" s="672"/>
      <c r="AP35" s="218"/>
      <c r="AQ35" s="644" t="s">
        <v>320</v>
      </c>
      <c r="AR35" s="645"/>
      <c r="AS35" s="645"/>
      <c r="AT35" s="645"/>
      <c r="AU35" s="645"/>
      <c r="AV35" s="645"/>
      <c r="AW35" s="645"/>
      <c r="AX35" s="645"/>
      <c r="AY35" s="645"/>
      <c r="AZ35" s="645"/>
      <c r="BA35" s="645"/>
      <c r="BB35" s="645"/>
      <c r="BC35" s="645"/>
      <c r="BD35" s="645"/>
      <c r="BE35" s="645"/>
      <c r="BF35" s="646"/>
      <c r="BG35" s="644" t="s">
        <v>321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322</v>
      </c>
      <c r="CE35" s="681"/>
      <c r="CF35" s="681"/>
      <c r="CG35" s="681"/>
      <c r="CH35" s="681"/>
      <c r="CI35" s="681"/>
      <c r="CJ35" s="681"/>
      <c r="CK35" s="681"/>
      <c r="CL35" s="681"/>
      <c r="CM35" s="681"/>
      <c r="CN35" s="681"/>
      <c r="CO35" s="681"/>
      <c r="CP35" s="681"/>
      <c r="CQ35" s="682"/>
      <c r="CR35" s="665">
        <v>128730</v>
      </c>
      <c r="CS35" s="703"/>
      <c r="CT35" s="703"/>
      <c r="CU35" s="703"/>
      <c r="CV35" s="703"/>
      <c r="CW35" s="703"/>
      <c r="CX35" s="703"/>
      <c r="CY35" s="704"/>
      <c r="CZ35" s="670">
        <v>1.3</v>
      </c>
      <c r="DA35" s="705"/>
      <c r="DB35" s="705"/>
      <c r="DC35" s="708"/>
      <c r="DD35" s="674">
        <v>113580</v>
      </c>
      <c r="DE35" s="703"/>
      <c r="DF35" s="703"/>
      <c r="DG35" s="703"/>
      <c r="DH35" s="703"/>
      <c r="DI35" s="703"/>
      <c r="DJ35" s="703"/>
      <c r="DK35" s="704"/>
      <c r="DL35" s="674">
        <v>111086</v>
      </c>
      <c r="DM35" s="703"/>
      <c r="DN35" s="703"/>
      <c r="DO35" s="703"/>
      <c r="DP35" s="703"/>
      <c r="DQ35" s="703"/>
      <c r="DR35" s="703"/>
      <c r="DS35" s="703"/>
      <c r="DT35" s="703"/>
      <c r="DU35" s="703"/>
      <c r="DV35" s="704"/>
      <c r="DW35" s="670">
        <v>2</v>
      </c>
      <c r="DX35" s="705"/>
      <c r="DY35" s="705"/>
      <c r="DZ35" s="705"/>
      <c r="EA35" s="705"/>
      <c r="EB35" s="705"/>
      <c r="EC35" s="706"/>
    </row>
    <row r="36" spans="2:133" ht="11.25" customHeight="1" x14ac:dyDescent="0.15">
      <c r="B36" s="662" t="s">
        <v>323</v>
      </c>
      <c r="C36" s="663"/>
      <c r="D36" s="663"/>
      <c r="E36" s="663"/>
      <c r="F36" s="663"/>
      <c r="G36" s="663"/>
      <c r="H36" s="663"/>
      <c r="I36" s="663"/>
      <c r="J36" s="663"/>
      <c r="K36" s="663"/>
      <c r="L36" s="663"/>
      <c r="M36" s="663"/>
      <c r="N36" s="663"/>
      <c r="O36" s="663"/>
      <c r="P36" s="663"/>
      <c r="Q36" s="664"/>
      <c r="R36" s="665">
        <v>137887</v>
      </c>
      <c r="S36" s="666"/>
      <c r="T36" s="666"/>
      <c r="U36" s="666"/>
      <c r="V36" s="666"/>
      <c r="W36" s="666"/>
      <c r="X36" s="666"/>
      <c r="Y36" s="667"/>
      <c r="Z36" s="668">
        <v>1.2</v>
      </c>
      <c r="AA36" s="668"/>
      <c r="AB36" s="668"/>
      <c r="AC36" s="668"/>
      <c r="AD36" s="669" t="s">
        <v>128</v>
      </c>
      <c r="AE36" s="669"/>
      <c r="AF36" s="669"/>
      <c r="AG36" s="669"/>
      <c r="AH36" s="669"/>
      <c r="AI36" s="669"/>
      <c r="AJ36" s="669"/>
      <c r="AK36" s="669"/>
      <c r="AL36" s="670" t="s">
        <v>128</v>
      </c>
      <c r="AM36" s="671"/>
      <c r="AN36" s="671"/>
      <c r="AO36" s="672"/>
      <c r="AP36" s="218"/>
      <c r="AQ36" s="739" t="s">
        <v>324</v>
      </c>
      <c r="AR36" s="740"/>
      <c r="AS36" s="740"/>
      <c r="AT36" s="740"/>
      <c r="AU36" s="740"/>
      <c r="AV36" s="740"/>
      <c r="AW36" s="740"/>
      <c r="AX36" s="740"/>
      <c r="AY36" s="741"/>
      <c r="AZ36" s="654">
        <v>1189189</v>
      </c>
      <c r="BA36" s="655"/>
      <c r="BB36" s="655"/>
      <c r="BC36" s="655"/>
      <c r="BD36" s="655"/>
      <c r="BE36" s="655"/>
      <c r="BF36" s="742"/>
      <c r="BG36" s="676" t="s">
        <v>325</v>
      </c>
      <c r="BH36" s="677"/>
      <c r="BI36" s="677"/>
      <c r="BJ36" s="677"/>
      <c r="BK36" s="677"/>
      <c r="BL36" s="677"/>
      <c r="BM36" s="677"/>
      <c r="BN36" s="677"/>
      <c r="BO36" s="677"/>
      <c r="BP36" s="677"/>
      <c r="BQ36" s="677"/>
      <c r="BR36" s="677"/>
      <c r="BS36" s="677"/>
      <c r="BT36" s="677"/>
      <c r="BU36" s="678"/>
      <c r="BV36" s="654">
        <v>67280</v>
      </c>
      <c r="BW36" s="655"/>
      <c r="BX36" s="655"/>
      <c r="BY36" s="655"/>
      <c r="BZ36" s="655"/>
      <c r="CA36" s="655"/>
      <c r="CB36" s="742"/>
      <c r="CD36" s="680" t="s">
        <v>326</v>
      </c>
      <c r="CE36" s="681"/>
      <c r="CF36" s="681"/>
      <c r="CG36" s="681"/>
      <c r="CH36" s="681"/>
      <c r="CI36" s="681"/>
      <c r="CJ36" s="681"/>
      <c r="CK36" s="681"/>
      <c r="CL36" s="681"/>
      <c r="CM36" s="681"/>
      <c r="CN36" s="681"/>
      <c r="CO36" s="681"/>
      <c r="CP36" s="681"/>
      <c r="CQ36" s="682"/>
      <c r="CR36" s="665">
        <v>1354372</v>
      </c>
      <c r="CS36" s="666"/>
      <c r="CT36" s="666"/>
      <c r="CU36" s="666"/>
      <c r="CV36" s="666"/>
      <c r="CW36" s="666"/>
      <c r="CX36" s="666"/>
      <c r="CY36" s="667"/>
      <c r="CZ36" s="670">
        <v>13.4</v>
      </c>
      <c r="DA36" s="705"/>
      <c r="DB36" s="705"/>
      <c r="DC36" s="708"/>
      <c r="DD36" s="674">
        <v>1012052</v>
      </c>
      <c r="DE36" s="666"/>
      <c r="DF36" s="666"/>
      <c r="DG36" s="666"/>
      <c r="DH36" s="666"/>
      <c r="DI36" s="666"/>
      <c r="DJ36" s="666"/>
      <c r="DK36" s="667"/>
      <c r="DL36" s="674">
        <v>781866</v>
      </c>
      <c r="DM36" s="666"/>
      <c r="DN36" s="666"/>
      <c r="DO36" s="666"/>
      <c r="DP36" s="666"/>
      <c r="DQ36" s="666"/>
      <c r="DR36" s="666"/>
      <c r="DS36" s="666"/>
      <c r="DT36" s="666"/>
      <c r="DU36" s="666"/>
      <c r="DV36" s="667"/>
      <c r="DW36" s="670">
        <v>13.7</v>
      </c>
      <c r="DX36" s="705"/>
      <c r="DY36" s="705"/>
      <c r="DZ36" s="705"/>
      <c r="EA36" s="705"/>
      <c r="EB36" s="705"/>
      <c r="EC36" s="706"/>
    </row>
    <row r="37" spans="2:133" ht="11.25" customHeight="1" x14ac:dyDescent="0.15">
      <c r="B37" s="662" t="s">
        <v>327</v>
      </c>
      <c r="C37" s="663"/>
      <c r="D37" s="663"/>
      <c r="E37" s="663"/>
      <c r="F37" s="663"/>
      <c r="G37" s="663"/>
      <c r="H37" s="663"/>
      <c r="I37" s="663"/>
      <c r="J37" s="663"/>
      <c r="K37" s="663"/>
      <c r="L37" s="663"/>
      <c r="M37" s="663"/>
      <c r="N37" s="663"/>
      <c r="O37" s="663"/>
      <c r="P37" s="663"/>
      <c r="Q37" s="664"/>
      <c r="R37" s="665">
        <v>901325</v>
      </c>
      <c r="S37" s="666"/>
      <c r="T37" s="666"/>
      <c r="U37" s="666"/>
      <c r="V37" s="666"/>
      <c r="W37" s="666"/>
      <c r="X37" s="666"/>
      <c r="Y37" s="667"/>
      <c r="Z37" s="668">
        <v>7.9</v>
      </c>
      <c r="AA37" s="668"/>
      <c r="AB37" s="668"/>
      <c r="AC37" s="668"/>
      <c r="AD37" s="669" t="s">
        <v>128</v>
      </c>
      <c r="AE37" s="669"/>
      <c r="AF37" s="669"/>
      <c r="AG37" s="669"/>
      <c r="AH37" s="669"/>
      <c r="AI37" s="669"/>
      <c r="AJ37" s="669"/>
      <c r="AK37" s="669"/>
      <c r="AL37" s="670" t="s">
        <v>128</v>
      </c>
      <c r="AM37" s="671"/>
      <c r="AN37" s="671"/>
      <c r="AO37" s="672"/>
      <c r="AQ37" s="743" t="s">
        <v>328</v>
      </c>
      <c r="AR37" s="744"/>
      <c r="AS37" s="744"/>
      <c r="AT37" s="744"/>
      <c r="AU37" s="744"/>
      <c r="AV37" s="744"/>
      <c r="AW37" s="744"/>
      <c r="AX37" s="744"/>
      <c r="AY37" s="745"/>
      <c r="AZ37" s="665">
        <v>264713</v>
      </c>
      <c r="BA37" s="666"/>
      <c r="BB37" s="666"/>
      <c r="BC37" s="666"/>
      <c r="BD37" s="703"/>
      <c r="BE37" s="703"/>
      <c r="BF37" s="734"/>
      <c r="BG37" s="680" t="s">
        <v>329</v>
      </c>
      <c r="BH37" s="681"/>
      <c r="BI37" s="681"/>
      <c r="BJ37" s="681"/>
      <c r="BK37" s="681"/>
      <c r="BL37" s="681"/>
      <c r="BM37" s="681"/>
      <c r="BN37" s="681"/>
      <c r="BO37" s="681"/>
      <c r="BP37" s="681"/>
      <c r="BQ37" s="681"/>
      <c r="BR37" s="681"/>
      <c r="BS37" s="681"/>
      <c r="BT37" s="681"/>
      <c r="BU37" s="682"/>
      <c r="BV37" s="665">
        <v>41596</v>
      </c>
      <c r="BW37" s="666"/>
      <c r="BX37" s="666"/>
      <c r="BY37" s="666"/>
      <c r="BZ37" s="666"/>
      <c r="CA37" s="666"/>
      <c r="CB37" s="675"/>
      <c r="CD37" s="680" t="s">
        <v>330</v>
      </c>
      <c r="CE37" s="681"/>
      <c r="CF37" s="681"/>
      <c r="CG37" s="681"/>
      <c r="CH37" s="681"/>
      <c r="CI37" s="681"/>
      <c r="CJ37" s="681"/>
      <c r="CK37" s="681"/>
      <c r="CL37" s="681"/>
      <c r="CM37" s="681"/>
      <c r="CN37" s="681"/>
      <c r="CO37" s="681"/>
      <c r="CP37" s="681"/>
      <c r="CQ37" s="682"/>
      <c r="CR37" s="665">
        <v>359471</v>
      </c>
      <c r="CS37" s="703"/>
      <c r="CT37" s="703"/>
      <c r="CU37" s="703"/>
      <c r="CV37" s="703"/>
      <c r="CW37" s="703"/>
      <c r="CX37" s="703"/>
      <c r="CY37" s="704"/>
      <c r="CZ37" s="670">
        <v>3.5</v>
      </c>
      <c r="DA37" s="705"/>
      <c r="DB37" s="705"/>
      <c r="DC37" s="708"/>
      <c r="DD37" s="674">
        <v>287371</v>
      </c>
      <c r="DE37" s="703"/>
      <c r="DF37" s="703"/>
      <c r="DG37" s="703"/>
      <c r="DH37" s="703"/>
      <c r="DI37" s="703"/>
      <c r="DJ37" s="703"/>
      <c r="DK37" s="704"/>
      <c r="DL37" s="674">
        <v>284870</v>
      </c>
      <c r="DM37" s="703"/>
      <c r="DN37" s="703"/>
      <c r="DO37" s="703"/>
      <c r="DP37" s="703"/>
      <c r="DQ37" s="703"/>
      <c r="DR37" s="703"/>
      <c r="DS37" s="703"/>
      <c r="DT37" s="703"/>
      <c r="DU37" s="703"/>
      <c r="DV37" s="704"/>
      <c r="DW37" s="670">
        <v>5</v>
      </c>
      <c r="DX37" s="705"/>
      <c r="DY37" s="705"/>
      <c r="DZ37" s="705"/>
      <c r="EA37" s="705"/>
      <c r="EB37" s="705"/>
      <c r="EC37" s="706"/>
    </row>
    <row r="38" spans="2:133" ht="11.25" customHeight="1" x14ac:dyDescent="0.15">
      <c r="B38" s="662" t="s">
        <v>331</v>
      </c>
      <c r="C38" s="663"/>
      <c r="D38" s="663"/>
      <c r="E38" s="663"/>
      <c r="F38" s="663"/>
      <c r="G38" s="663"/>
      <c r="H38" s="663"/>
      <c r="I38" s="663"/>
      <c r="J38" s="663"/>
      <c r="K38" s="663"/>
      <c r="L38" s="663"/>
      <c r="M38" s="663"/>
      <c r="N38" s="663"/>
      <c r="O38" s="663"/>
      <c r="P38" s="663"/>
      <c r="Q38" s="664"/>
      <c r="R38" s="665">
        <v>800324</v>
      </c>
      <c r="S38" s="666"/>
      <c r="T38" s="666"/>
      <c r="U38" s="666"/>
      <c r="V38" s="666"/>
      <c r="W38" s="666"/>
      <c r="X38" s="666"/>
      <c r="Y38" s="667"/>
      <c r="Z38" s="668">
        <v>7</v>
      </c>
      <c r="AA38" s="668"/>
      <c r="AB38" s="668"/>
      <c r="AC38" s="668"/>
      <c r="AD38" s="669" t="s">
        <v>128</v>
      </c>
      <c r="AE38" s="669"/>
      <c r="AF38" s="669"/>
      <c r="AG38" s="669"/>
      <c r="AH38" s="669"/>
      <c r="AI38" s="669"/>
      <c r="AJ38" s="669"/>
      <c r="AK38" s="669"/>
      <c r="AL38" s="670" t="s">
        <v>128</v>
      </c>
      <c r="AM38" s="671"/>
      <c r="AN38" s="671"/>
      <c r="AO38" s="672"/>
      <c r="AQ38" s="743" t="s">
        <v>332</v>
      </c>
      <c r="AR38" s="744"/>
      <c r="AS38" s="744"/>
      <c r="AT38" s="744"/>
      <c r="AU38" s="744"/>
      <c r="AV38" s="744"/>
      <c r="AW38" s="744"/>
      <c r="AX38" s="744"/>
      <c r="AY38" s="745"/>
      <c r="AZ38" s="665">
        <v>128515</v>
      </c>
      <c r="BA38" s="666"/>
      <c r="BB38" s="666"/>
      <c r="BC38" s="666"/>
      <c r="BD38" s="703"/>
      <c r="BE38" s="703"/>
      <c r="BF38" s="734"/>
      <c r="BG38" s="680" t="s">
        <v>333</v>
      </c>
      <c r="BH38" s="681"/>
      <c r="BI38" s="681"/>
      <c r="BJ38" s="681"/>
      <c r="BK38" s="681"/>
      <c r="BL38" s="681"/>
      <c r="BM38" s="681"/>
      <c r="BN38" s="681"/>
      <c r="BO38" s="681"/>
      <c r="BP38" s="681"/>
      <c r="BQ38" s="681"/>
      <c r="BR38" s="681"/>
      <c r="BS38" s="681"/>
      <c r="BT38" s="681"/>
      <c r="BU38" s="682"/>
      <c r="BV38" s="665">
        <v>1738</v>
      </c>
      <c r="BW38" s="666"/>
      <c r="BX38" s="666"/>
      <c r="BY38" s="666"/>
      <c r="BZ38" s="666"/>
      <c r="CA38" s="666"/>
      <c r="CB38" s="675"/>
      <c r="CD38" s="680" t="s">
        <v>334</v>
      </c>
      <c r="CE38" s="681"/>
      <c r="CF38" s="681"/>
      <c r="CG38" s="681"/>
      <c r="CH38" s="681"/>
      <c r="CI38" s="681"/>
      <c r="CJ38" s="681"/>
      <c r="CK38" s="681"/>
      <c r="CL38" s="681"/>
      <c r="CM38" s="681"/>
      <c r="CN38" s="681"/>
      <c r="CO38" s="681"/>
      <c r="CP38" s="681"/>
      <c r="CQ38" s="682"/>
      <c r="CR38" s="665">
        <v>1048094</v>
      </c>
      <c r="CS38" s="666"/>
      <c r="CT38" s="666"/>
      <c r="CU38" s="666"/>
      <c r="CV38" s="666"/>
      <c r="CW38" s="666"/>
      <c r="CX38" s="666"/>
      <c r="CY38" s="667"/>
      <c r="CZ38" s="670">
        <v>10.3</v>
      </c>
      <c r="DA38" s="705"/>
      <c r="DB38" s="705"/>
      <c r="DC38" s="708"/>
      <c r="DD38" s="674">
        <v>835245</v>
      </c>
      <c r="DE38" s="666"/>
      <c r="DF38" s="666"/>
      <c r="DG38" s="666"/>
      <c r="DH38" s="666"/>
      <c r="DI38" s="666"/>
      <c r="DJ38" s="666"/>
      <c r="DK38" s="667"/>
      <c r="DL38" s="674">
        <v>534123</v>
      </c>
      <c r="DM38" s="666"/>
      <c r="DN38" s="666"/>
      <c r="DO38" s="666"/>
      <c r="DP38" s="666"/>
      <c r="DQ38" s="666"/>
      <c r="DR38" s="666"/>
      <c r="DS38" s="666"/>
      <c r="DT38" s="666"/>
      <c r="DU38" s="666"/>
      <c r="DV38" s="667"/>
      <c r="DW38" s="670">
        <v>9.4</v>
      </c>
      <c r="DX38" s="705"/>
      <c r="DY38" s="705"/>
      <c r="DZ38" s="705"/>
      <c r="EA38" s="705"/>
      <c r="EB38" s="705"/>
      <c r="EC38" s="706"/>
    </row>
    <row r="39" spans="2:133" ht="11.25" customHeight="1" x14ac:dyDescent="0.15">
      <c r="B39" s="662" t="s">
        <v>335</v>
      </c>
      <c r="C39" s="663"/>
      <c r="D39" s="663"/>
      <c r="E39" s="663"/>
      <c r="F39" s="663"/>
      <c r="G39" s="663"/>
      <c r="H39" s="663"/>
      <c r="I39" s="663"/>
      <c r="J39" s="663"/>
      <c r="K39" s="663"/>
      <c r="L39" s="663"/>
      <c r="M39" s="663"/>
      <c r="N39" s="663"/>
      <c r="O39" s="663"/>
      <c r="P39" s="663"/>
      <c r="Q39" s="664"/>
      <c r="R39" s="665">
        <v>183468</v>
      </c>
      <c r="S39" s="666"/>
      <c r="T39" s="666"/>
      <c r="U39" s="666"/>
      <c r="V39" s="666"/>
      <c r="W39" s="666"/>
      <c r="X39" s="666"/>
      <c r="Y39" s="667"/>
      <c r="Z39" s="668">
        <v>1.6</v>
      </c>
      <c r="AA39" s="668"/>
      <c r="AB39" s="668"/>
      <c r="AC39" s="668"/>
      <c r="AD39" s="669">
        <v>13189</v>
      </c>
      <c r="AE39" s="669"/>
      <c r="AF39" s="669"/>
      <c r="AG39" s="669"/>
      <c r="AH39" s="669"/>
      <c r="AI39" s="669"/>
      <c r="AJ39" s="669"/>
      <c r="AK39" s="669"/>
      <c r="AL39" s="670">
        <v>0.2</v>
      </c>
      <c r="AM39" s="671"/>
      <c r="AN39" s="671"/>
      <c r="AO39" s="672"/>
      <c r="AQ39" s="743" t="s">
        <v>336</v>
      </c>
      <c r="AR39" s="744"/>
      <c r="AS39" s="744"/>
      <c r="AT39" s="744"/>
      <c r="AU39" s="744"/>
      <c r="AV39" s="744"/>
      <c r="AW39" s="744"/>
      <c r="AX39" s="744"/>
      <c r="AY39" s="745"/>
      <c r="AZ39" s="665">
        <v>12580</v>
      </c>
      <c r="BA39" s="666"/>
      <c r="BB39" s="666"/>
      <c r="BC39" s="666"/>
      <c r="BD39" s="703"/>
      <c r="BE39" s="703"/>
      <c r="BF39" s="734"/>
      <c r="BG39" s="680" t="s">
        <v>337</v>
      </c>
      <c r="BH39" s="681"/>
      <c r="BI39" s="681"/>
      <c r="BJ39" s="681"/>
      <c r="BK39" s="681"/>
      <c r="BL39" s="681"/>
      <c r="BM39" s="681"/>
      <c r="BN39" s="681"/>
      <c r="BO39" s="681"/>
      <c r="BP39" s="681"/>
      <c r="BQ39" s="681"/>
      <c r="BR39" s="681"/>
      <c r="BS39" s="681"/>
      <c r="BT39" s="681"/>
      <c r="BU39" s="682"/>
      <c r="BV39" s="665">
        <v>2749</v>
      </c>
      <c r="BW39" s="666"/>
      <c r="BX39" s="666"/>
      <c r="BY39" s="666"/>
      <c r="BZ39" s="666"/>
      <c r="CA39" s="666"/>
      <c r="CB39" s="675"/>
      <c r="CD39" s="680" t="s">
        <v>338</v>
      </c>
      <c r="CE39" s="681"/>
      <c r="CF39" s="681"/>
      <c r="CG39" s="681"/>
      <c r="CH39" s="681"/>
      <c r="CI39" s="681"/>
      <c r="CJ39" s="681"/>
      <c r="CK39" s="681"/>
      <c r="CL39" s="681"/>
      <c r="CM39" s="681"/>
      <c r="CN39" s="681"/>
      <c r="CO39" s="681"/>
      <c r="CP39" s="681"/>
      <c r="CQ39" s="682"/>
      <c r="CR39" s="665">
        <v>1589688</v>
      </c>
      <c r="CS39" s="703"/>
      <c r="CT39" s="703"/>
      <c r="CU39" s="703"/>
      <c r="CV39" s="703"/>
      <c r="CW39" s="703"/>
      <c r="CX39" s="703"/>
      <c r="CY39" s="704"/>
      <c r="CZ39" s="670">
        <v>15.7</v>
      </c>
      <c r="DA39" s="705"/>
      <c r="DB39" s="705"/>
      <c r="DC39" s="708"/>
      <c r="DD39" s="674">
        <v>1505005</v>
      </c>
      <c r="DE39" s="703"/>
      <c r="DF39" s="703"/>
      <c r="DG39" s="703"/>
      <c r="DH39" s="703"/>
      <c r="DI39" s="703"/>
      <c r="DJ39" s="703"/>
      <c r="DK39" s="704"/>
      <c r="DL39" s="674" t="s">
        <v>128</v>
      </c>
      <c r="DM39" s="703"/>
      <c r="DN39" s="703"/>
      <c r="DO39" s="703"/>
      <c r="DP39" s="703"/>
      <c r="DQ39" s="703"/>
      <c r="DR39" s="703"/>
      <c r="DS39" s="703"/>
      <c r="DT39" s="703"/>
      <c r="DU39" s="703"/>
      <c r="DV39" s="704"/>
      <c r="DW39" s="670" t="s">
        <v>128</v>
      </c>
      <c r="DX39" s="705"/>
      <c r="DY39" s="705"/>
      <c r="DZ39" s="705"/>
      <c r="EA39" s="705"/>
      <c r="EB39" s="705"/>
      <c r="EC39" s="706"/>
    </row>
    <row r="40" spans="2:133" ht="11.25" customHeight="1" x14ac:dyDescent="0.15">
      <c r="B40" s="662" t="s">
        <v>339</v>
      </c>
      <c r="C40" s="663"/>
      <c r="D40" s="663"/>
      <c r="E40" s="663"/>
      <c r="F40" s="663"/>
      <c r="G40" s="663"/>
      <c r="H40" s="663"/>
      <c r="I40" s="663"/>
      <c r="J40" s="663"/>
      <c r="K40" s="663"/>
      <c r="L40" s="663"/>
      <c r="M40" s="663"/>
      <c r="N40" s="663"/>
      <c r="O40" s="663"/>
      <c r="P40" s="663"/>
      <c r="Q40" s="664"/>
      <c r="R40" s="665">
        <v>559500</v>
      </c>
      <c r="S40" s="666"/>
      <c r="T40" s="666"/>
      <c r="U40" s="666"/>
      <c r="V40" s="666"/>
      <c r="W40" s="666"/>
      <c r="X40" s="666"/>
      <c r="Y40" s="667"/>
      <c r="Z40" s="668">
        <v>4.9000000000000004</v>
      </c>
      <c r="AA40" s="668"/>
      <c r="AB40" s="668"/>
      <c r="AC40" s="668"/>
      <c r="AD40" s="669" t="s">
        <v>128</v>
      </c>
      <c r="AE40" s="669"/>
      <c r="AF40" s="669"/>
      <c r="AG40" s="669"/>
      <c r="AH40" s="669"/>
      <c r="AI40" s="669"/>
      <c r="AJ40" s="669"/>
      <c r="AK40" s="669"/>
      <c r="AL40" s="670" t="s">
        <v>128</v>
      </c>
      <c r="AM40" s="671"/>
      <c r="AN40" s="671"/>
      <c r="AO40" s="672"/>
      <c r="AQ40" s="743" t="s">
        <v>340</v>
      </c>
      <c r="AR40" s="744"/>
      <c r="AS40" s="744"/>
      <c r="AT40" s="744"/>
      <c r="AU40" s="744"/>
      <c r="AV40" s="744"/>
      <c r="AW40" s="744"/>
      <c r="AX40" s="744"/>
      <c r="AY40" s="745"/>
      <c r="AZ40" s="665">
        <v>9673</v>
      </c>
      <c r="BA40" s="666"/>
      <c r="BB40" s="666"/>
      <c r="BC40" s="666"/>
      <c r="BD40" s="703"/>
      <c r="BE40" s="703"/>
      <c r="BF40" s="734"/>
      <c r="BG40" s="746" t="s">
        <v>341</v>
      </c>
      <c r="BH40" s="747"/>
      <c r="BI40" s="747"/>
      <c r="BJ40" s="747"/>
      <c r="BK40" s="747"/>
      <c r="BL40" s="363"/>
      <c r="BM40" s="681" t="s">
        <v>342</v>
      </c>
      <c r="BN40" s="681"/>
      <c r="BO40" s="681"/>
      <c r="BP40" s="681"/>
      <c r="BQ40" s="681"/>
      <c r="BR40" s="681"/>
      <c r="BS40" s="681"/>
      <c r="BT40" s="681"/>
      <c r="BU40" s="682"/>
      <c r="BV40" s="665">
        <v>94</v>
      </c>
      <c r="BW40" s="666"/>
      <c r="BX40" s="666"/>
      <c r="BY40" s="666"/>
      <c r="BZ40" s="666"/>
      <c r="CA40" s="666"/>
      <c r="CB40" s="675"/>
      <c r="CD40" s="680" t="s">
        <v>343</v>
      </c>
      <c r="CE40" s="681"/>
      <c r="CF40" s="681"/>
      <c r="CG40" s="681"/>
      <c r="CH40" s="681"/>
      <c r="CI40" s="681"/>
      <c r="CJ40" s="681"/>
      <c r="CK40" s="681"/>
      <c r="CL40" s="681"/>
      <c r="CM40" s="681"/>
      <c r="CN40" s="681"/>
      <c r="CO40" s="681"/>
      <c r="CP40" s="681"/>
      <c r="CQ40" s="682"/>
      <c r="CR40" s="665">
        <v>45711</v>
      </c>
      <c r="CS40" s="666"/>
      <c r="CT40" s="666"/>
      <c r="CU40" s="666"/>
      <c r="CV40" s="666"/>
      <c r="CW40" s="666"/>
      <c r="CX40" s="666"/>
      <c r="CY40" s="667"/>
      <c r="CZ40" s="670">
        <v>0.5</v>
      </c>
      <c r="DA40" s="705"/>
      <c r="DB40" s="705"/>
      <c r="DC40" s="708"/>
      <c r="DD40" s="674">
        <v>911</v>
      </c>
      <c r="DE40" s="666"/>
      <c r="DF40" s="666"/>
      <c r="DG40" s="666"/>
      <c r="DH40" s="666"/>
      <c r="DI40" s="666"/>
      <c r="DJ40" s="666"/>
      <c r="DK40" s="667"/>
      <c r="DL40" s="674" t="s">
        <v>128</v>
      </c>
      <c r="DM40" s="666"/>
      <c r="DN40" s="666"/>
      <c r="DO40" s="666"/>
      <c r="DP40" s="666"/>
      <c r="DQ40" s="666"/>
      <c r="DR40" s="666"/>
      <c r="DS40" s="666"/>
      <c r="DT40" s="666"/>
      <c r="DU40" s="666"/>
      <c r="DV40" s="667"/>
      <c r="DW40" s="670" t="s">
        <v>128</v>
      </c>
      <c r="DX40" s="705"/>
      <c r="DY40" s="705"/>
      <c r="DZ40" s="705"/>
      <c r="EA40" s="705"/>
      <c r="EB40" s="705"/>
      <c r="EC40" s="706"/>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345</v>
      </c>
      <c r="AR41" s="744"/>
      <c r="AS41" s="744"/>
      <c r="AT41" s="744"/>
      <c r="AU41" s="744"/>
      <c r="AV41" s="744"/>
      <c r="AW41" s="744"/>
      <c r="AX41" s="744"/>
      <c r="AY41" s="745"/>
      <c r="AZ41" s="665">
        <v>263010</v>
      </c>
      <c r="BA41" s="666"/>
      <c r="BB41" s="666"/>
      <c r="BC41" s="666"/>
      <c r="BD41" s="703"/>
      <c r="BE41" s="703"/>
      <c r="BF41" s="734"/>
      <c r="BG41" s="746"/>
      <c r="BH41" s="747"/>
      <c r="BI41" s="747"/>
      <c r="BJ41" s="747"/>
      <c r="BK41" s="747"/>
      <c r="BL41" s="363"/>
      <c r="BM41" s="681" t="s">
        <v>346</v>
      </c>
      <c r="BN41" s="681"/>
      <c r="BO41" s="681"/>
      <c r="BP41" s="681"/>
      <c r="BQ41" s="681"/>
      <c r="BR41" s="681"/>
      <c r="BS41" s="681"/>
      <c r="BT41" s="681"/>
      <c r="BU41" s="682"/>
      <c r="BV41" s="665">
        <v>1</v>
      </c>
      <c r="BW41" s="666"/>
      <c r="BX41" s="666"/>
      <c r="BY41" s="666"/>
      <c r="BZ41" s="666"/>
      <c r="CA41" s="666"/>
      <c r="CB41" s="675"/>
      <c r="CD41" s="680" t="s">
        <v>347</v>
      </c>
      <c r="CE41" s="681"/>
      <c r="CF41" s="681"/>
      <c r="CG41" s="681"/>
      <c r="CH41" s="681"/>
      <c r="CI41" s="681"/>
      <c r="CJ41" s="681"/>
      <c r="CK41" s="681"/>
      <c r="CL41" s="681"/>
      <c r="CM41" s="681"/>
      <c r="CN41" s="681"/>
      <c r="CO41" s="681"/>
      <c r="CP41" s="681"/>
      <c r="CQ41" s="682"/>
      <c r="CR41" s="665" t="s">
        <v>128</v>
      </c>
      <c r="CS41" s="703"/>
      <c r="CT41" s="703"/>
      <c r="CU41" s="703"/>
      <c r="CV41" s="703"/>
      <c r="CW41" s="703"/>
      <c r="CX41" s="703"/>
      <c r="CY41" s="704"/>
      <c r="CZ41" s="670" t="s">
        <v>128</v>
      </c>
      <c r="DA41" s="705"/>
      <c r="DB41" s="705"/>
      <c r="DC41" s="708"/>
      <c r="DD41" s="674" t="s">
        <v>128</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3" t="s">
        <v>336</v>
      </c>
      <c r="AR42" s="754"/>
      <c r="AS42" s="754"/>
      <c r="AT42" s="754"/>
      <c r="AU42" s="754"/>
      <c r="AV42" s="754"/>
      <c r="AW42" s="754"/>
      <c r="AX42" s="754"/>
      <c r="AY42" s="755"/>
      <c r="AZ42" s="759">
        <v>510698</v>
      </c>
      <c r="BA42" s="760"/>
      <c r="BB42" s="760"/>
      <c r="BC42" s="760"/>
      <c r="BD42" s="736"/>
      <c r="BE42" s="736"/>
      <c r="BF42" s="738"/>
      <c r="BG42" s="748"/>
      <c r="BH42" s="749"/>
      <c r="BI42" s="749"/>
      <c r="BJ42" s="749"/>
      <c r="BK42" s="749"/>
      <c r="BL42" s="364"/>
      <c r="BM42" s="694" t="s">
        <v>349</v>
      </c>
      <c r="BN42" s="694"/>
      <c r="BO42" s="694"/>
      <c r="BP42" s="694"/>
      <c r="BQ42" s="694"/>
      <c r="BR42" s="694"/>
      <c r="BS42" s="694"/>
      <c r="BT42" s="694"/>
      <c r="BU42" s="695"/>
      <c r="BV42" s="759">
        <v>385</v>
      </c>
      <c r="BW42" s="760"/>
      <c r="BX42" s="760"/>
      <c r="BY42" s="760"/>
      <c r="BZ42" s="760"/>
      <c r="CA42" s="760"/>
      <c r="CB42" s="772"/>
      <c r="CD42" s="662" t="s">
        <v>350</v>
      </c>
      <c r="CE42" s="663"/>
      <c r="CF42" s="663"/>
      <c r="CG42" s="663"/>
      <c r="CH42" s="663"/>
      <c r="CI42" s="663"/>
      <c r="CJ42" s="663"/>
      <c r="CK42" s="663"/>
      <c r="CL42" s="663"/>
      <c r="CM42" s="663"/>
      <c r="CN42" s="663"/>
      <c r="CO42" s="663"/>
      <c r="CP42" s="663"/>
      <c r="CQ42" s="664"/>
      <c r="CR42" s="665">
        <v>1311109</v>
      </c>
      <c r="CS42" s="703"/>
      <c r="CT42" s="703"/>
      <c r="CU42" s="703"/>
      <c r="CV42" s="703"/>
      <c r="CW42" s="703"/>
      <c r="CX42" s="703"/>
      <c r="CY42" s="704"/>
      <c r="CZ42" s="670">
        <v>12.9</v>
      </c>
      <c r="DA42" s="705"/>
      <c r="DB42" s="705"/>
      <c r="DC42" s="708"/>
      <c r="DD42" s="674">
        <v>692782</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351</v>
      </c>
      <c r="C43" s="663"/>
      <c r="D43" s="663"/>
      <c r="E43" s="663"/>
      <c r="F43" s="663"/>
      <c r="G43" s="663"/>
      <c r="H43" s="663"/>
      <c r="I43" s="663"/>
      <c r="J43" s="663"/>
      <c r="K43" s="663"/>
      <c r="L43" s="663"/>
      <c r="M43" s="663"/>
      <c r="N43" s="663"/>
      <c r="O43" s="663"/>
      <c r="P43" s="663"/>
      <c r="Q43" s="664"/>
      <c r="R43" s="665">
        <v>343000</v>
      </c>
      <c r="S43" s="666"/>
      <c r="T43" s="666"/>
      <c r="U43" s="666"/>
      <c r="V43" s="666"/>
      <c r="W43" s="666"/>
      <c r="X43" s="666"/>
      <c r="Y43" s="667"/>
      <c r="Z43" s="668">
        <v>3</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352</v>
      </c>
      <c r="CE43" s="663"/>
      <c r="CF43" s="663"/>
      <c r="CG43" s="663"/>
      <c r="CH43" s="663"/>
      <c r="CI43" s="663"/>
      <c r="CJ43" s="663"/>
      <c r="CK43" s="663"/>
      <c r="CL43" s="663"/>
      <c r="CM43" s="663"/>
      <c r="CN43" s="663"/>
      <c r="CO43" s="663"/>
      <c r="CP43" s="663"/>
      <c r="CQ43" s="664"/>
      <c r="CR43" s="665" t="s">
        <v>128</v>
      </c>
      <c r="CS43" s="703"/>
      <c r="CT43" s="703"/>
      <c r="CU43" s="703"/>
      <c r="CV43" s="703"/>
      <c r="CW43" s="703"/>
      <c r="CX43" s="703"/>
      <c r="CY43" s="704"/>
      <c r="CZ43" s="670" t="s">
        <v>128</v>
      </c>
      <c r="DA43" s="705"/>
      <c r="DB43" s="705"/>
      <c r="DC43" s="708"/>
      <c r="DD43" s="674" t="s">
        <v>128</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353</v>
      </c>
      <c r="C44" s="710"/>
      <c r="D44" s="710"/>
      <c r="E44" s="710"/>
      <c r="F44" s="710"/>
      <c r="G44" s="710"/>
      <c r="H44" s="710"/>
      <c r="I44" s="710"/>
      <c r="J44" s="710"/>
      <c r="K44" s="710"/>
      <c r="L44" s="710"/>
      <c r="M44" s="710"/>
      <c r="N44" s="710"/>
      <c r="O44" s="710"/>
      <c r="P44" s="710"/>
      <c r="Q44" s="711"/>
      <c r="R44" s="759">
        <v>11462882</v>
      </c>
      <c r="S44" s="760"/>
      <c r="T44" s="760"/>
      <c r="U44" s="760"/>
      <c r="V44" s="760"/>
      <c r="W44" s="760"/>
      <c r="X44" s="760"/>
      <c r="Y44" s="761"/>
      <c r="Z44" s="762">
        <v>100</v>
      </c>
      <c r="AA44" s="762"/>
      <c r="AB44" s="762"/>
      <c r="AC44" s="762"/>
      <c r="AD44" s="763">
        <v>5344286</v>
      </c>
      <c r="AE44" s="763"/>
      <c r="AF44" s="763"/>
      <c r="AG44" s="763"/>
      <c r="AH44" s="763"/>
      <c r="AI44" s="763"/>
      <c r="AJ44" s="763"/>
      <c r="AK44" s="763"/>
      <c r="AL44" s="764">
        <v>100</v>
      </c>
      <c r="AM44" s="737"/>
      <c r="AN44" s="737"/>
      <c r="AO44" s="765"/>
      <c r="CD44" s="766" t="s">
        <v>301</v>
      </c>
      <c r="CE44" s="767"/>
      <c r="CF44" s="662" t="s">
        <v>354</v>
      </c>
      <c r="CG44" s="663"/>
      <c r="CH44" s="663"/>
      <c r="CI44" s="663"/>
      <c r="CJ44" s="663"/>
      <c r="CK44" s="663"/>
      <c r="CL44" s="663"/>
      <c r="CM44" s="663"/>
      <c r="CN44" s="663"/>
      <c r="CO44" s="663"/>
      <c r="CP44" s="663"/>
      <c r="CQ44" s="664"/>
      <c r="CR44" s="665">
        <v>1278714</v>
      </c>
      <c r="CS44" s="666"/>
      <c r="CT44" s="666"/>
      <c r="CU44" s="666"/>
      <c r="CV44" s="666"/>
      <c r="CW44" s="666"/>
      <c r="CX44" s="666"/>
      <c r="CY44" s="667"/>
      <c r="CZ44" s="670">
        <v>12.6</v>
      </c>
      <c r="DA44" s="671"/>
      <c r="DB44" s="671"/>
      <c r="DC44" s="683"/>
      <c r="DD44" s="674">
        <v>660387</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355</v>
      </c>
      <c r="CG45" s="663"/>
      <c r="CH45" s="663"/>
      <c r="CI45" s="663"/>
      <c r="CJ45" s="663"/>
      <c r="CK45" s="663"/>
      <c r="CL45" s="663"/>
      <c r="CM45" s="663"/>
      <c r="CN45" s="663"/>
      <c r="CO45" s="663"/>
      <c r="CP45" s="663"/>
      <c r="CQ45" s="664"/>
      <c r="CR45" s="665">
        <v>214963</v>
      </c>
      <c r="CS45" s="703"/>
      <c r="CT45" s="703"/>
      <c r="CU45" s="703"/>
      <c r="CV45" s="703"/>
      <c r="CW45" s="703"/>
      <c r="CX45" s="703"/>
      <c r="CY45" s="704"/>
      <c r="CZ45" s="670">
        <v>2.1</v>
      </c>
      <c r="DA45" s="705"/>
      <c r="DB45" s="705"/>
      <c r="DC45" s="708"/>
      <c r="DD45" s="674">
        <v>23743</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357</v>
      </c>
      <c r="CG46" s="663"/>
      <c r="CH46" s="663"/>
      <c r="CI46" s="663"/>
      <c r="CJ46" s="663"/>
      <c r="CK46" s="663"/>
      <c r="CL46" s="663"/>
      <c r="CM46" s="663"/>
      <c r="CN46" s="663"/>
      <c r="CO46" s="663"/>
      <c r="CP46" s="663"/>
      <c r="CQ46" s="664"/>
      <c r="CR46" s="665">
        <v>1004363</v>
      </c>
      <c r="CS46" s="666"/>
      <c r="CT46" s="666"/>
      <c r="CU46" s="666"/>
      <c r="CV46" s="666"/>
      <c r="CW46" s="666"/>
      <c r="CX46" s="666"/>
      <c r="CY46" s="667"/>
      <c r="CZ46" s="670">
        <v>9.9</v>
      </c>
      <c r="DA46" s="671"/>
      <c r="DB46" s="671"/>
      <c r="DC46" s="683"/>
      <c r="DD46" s="674">
        <v>615580</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358</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359</v>
      </c>
      <c r="CG47" s="663"/>
      <c r="CH47" s="663"/>
      <c r="CI47" s="663"/>
      <c r="CJ47" s="663"/>
      <c r="CK47" s="663"/>
      <c r="CL47" s="663"/>
      <c r="CM47" s="663"/>
      <c r="CN47" s="663"/>
      <c r="CO47" s="663"/>
      <c r="CP47" s="663"/>
      <c r="CQ47" s="664"/>
      <c r="CR47" s="665">
        <v>32395</v>
      </c>
      <c r="CS47" s="703"/>
      <c r="CT47" s="703"/>
      <c r="CU47" s="703"/>
      <c r="CV47" s="703"/>
      <c r="CW47" s="703"/>
      <c r="CX47" s="703"/>
      <c r="CY47" s="704"/>
      <c r="CZ47" s="670">
        <v>0.3</v>
      </c>
      <c r="DA47" s="705"/>
      <c r="DB47" s="705"/>
      <c r="DC47" s="708"/>
      <c r="DD47" s="674">
        <v>32395</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361</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362</v>
      </c>
      <c r="CE49" s="710"/>
      <c r="CF49" s="710"/>
      <c r="CG49" s="710"/>
      <c r="CH49" s="710"/>
      <c r="CI49" s="710"/>
      <c r="CJ49" s="710"/>
      <c r="CK49" s="710"/>
      <c r="CL49" s="710"/>
      <c r="CM49" s="710"/>
      <c r="CN49" s="710"/>
      <c r="CO49" s="710"/>
      <c r="CP49" s="710"/>
      <c r="CQ49" s="711"/>
      <c r="CR49" s="759">
        <v>10128924</v>
      </c>
      <c r="CS49" s="736"/>
      <c r="CT49" s="736"/>
      <c r="CU49" s="736"/>
      <c r="CV49" s="736"/>
      <c r="CW49" s="736"/>
      <c r="CX49" s="736"/>
      <c r="CY49" s="773"/>
      <c r="CZ49" s="764">
        <v>100</v>
      </c>
      <c r="DA49" s="774"/>
      <c r="DB49" s="774"/>
      <c r="DC49" s="775"/>
      <c r="DD49" s="776">
        <v>7529613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01UtzYLFRPpqQcGR2MDdZ3xnrdfzh7VvzMtE1uhrCIC/7ts4E+y1hcyCxuns1jzraXHQ0HpuMEYlQcbu8jJwQ==" saltValue="VPUROlgNp3Q5TG/42npfi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1" zoomScale="85" zoomScaleNormal="85" zoomScaleSheetLayoutView="70" workbookViewId="0">
      <selection activeCell="AK37" sqref="AK37:AO37"/>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363</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364</v>
      </c>
      <c r="DK2" s="1156"/>
      <c r="DL2" s="1156"/>
      <c r="DM2" s="1156"/>
      <c r="DN2" s="1156"/>
      <c r="DO2" s="1157"/>
      <c r="DP2" s="224"/>
      <c r="DQ2" s="1155" t="s">
        <v>365</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368</v>
      </c>
      <c r="B5" s="1060"/>
      <c r="C5" s="1060"/>
      <c r="D5" s="1060"/>
      <c r="E5" s="1060"/>
      <c r="F5" s="1060"/>
      <c r="G5" s="1060"/>
      <c r="H5" s="1060"/>
      <c r="I5" s="1060"/>
      <c r="J5" s="1060"/>
      <c r="K5" s="1060"/>
      <c r="L5" s="1060"/>
      <c r="M5" s="1060"/>
      <c r="N5" s="1060"/>
      <c r="O5" s="1060"/>
      <c r="P5" s="1061"/>
      <c r="Q5" s="1065" t="s">
        <v>369</v>
      </c>
      <c r="R5" s="1066"/>
      <c r="S5" s="1066"/>
      <c r="T5" s="1066"/>
      <c r="U5" s="1067"/>
      <c r="V5" s="1065" t="s">
        <v>370</v>
      </c>
      <c r="W5" s="1066"/>
      <c r="X5" s="1066"/>
      <c r="Y5" s="1066"/>
      <c r="Z5" s="1067"/>
      <c r="AA5" s="1065" t="s">
        <v>371</v>
      </c>
      <c r="AB5" s="1066"/>
      <c r="AC5" s="1066"/>
      <c r="AD5" s="1066"/>
      <c r="AE5" s="1066"/>
      <c r="AF5" s="1158" t="s">
        <v>372</v>
      </c>
      <c r="AG5" s="1066"/>
      <c r="AH5" s="1066"/>
      <c r="AI5" s="1066"/>
      <c r="AJ5" s="1079"/>
      <c r="AK5" s="1066" t="s">
        <v>373</v>
      </c>
      <c r="AL5" s="1066"/>
      <c r="AM5" s="1066"/>
      <c r="AN5" s="1066"/>
      <c r="AO5" s="1067"/>
      <c r="AP5" s="1065" t="s">
        <v>374</v>
      </c>
      <c r="AQ5" s="1066"/>
      <c r="AR5" s="1066"/>
      <c r="AS5" s="1066"/>
      <c r="AT5" s="1067"/>
      <c r="AU5" s="1065" t="s">
        <v>375</v>
      </c>
      <c r="AV5" s="1066"/>
      <c r="AW5" s="1066"/>
      <c r="AX5" s="1066"/>
      <c r="AY5" s="1079"/>
      <c r="AZ5" s="228"/>
      <c r="BA5" s="228"/>
      <c r="BB5" s="228"/>
      <c r="BC5" s="228"/>
      <c r="BD5" s="228"/>
      <c r="BE5" s="229"/>
      <c r="BF5" s="229"/>
      <c r="BG5" s="229"/>
      <c r="BH5" s="229"/>
      <c r="BI5" s="229"/>
      <c r="BJ5" s="229"/>
      <c r="BK5" s="229"/>
      <c r="BL5" s="229"/>
      <c r="BM5" s="229"/>
      <c r="BN5" s="229"/>
      <c r="BO5" s="229"/>
      <c r="BP5" s="229"/>
      <c r="BQ5" s="1059" t="s">
        <v>376</v>
      </c>
      <c r="BR5" s="1060"/>
      <c r="BS5" s="1060"/>
      <c r="BT5" s="1060"/>
      <c r="BU5" s="1060"/>
      <c r="BV5" s="1060"/>
      <c r="BW5" s="1060"/>
      <c r="BX5" s="1060"/>
      <c r="BY5" s="1060"/>
      <c r="BZ5" s="1060"/>
      <c r="CA5" s="1060"/>
      <c r="CB5" s="1060"/>
      <c r="CC5" s="1060"/>
      <c r="CD5" s="1060"/>
      <c r="CE5" s="1060"/>
      <c r="CF5" s="1060"/>
      <c r="CG5" s="1061"/>
      <c r="CH5" s="1065" t="s">
        <v>377</v>
      </c>
      <c r="CI5" s="1066"/>
      <c r="CJ5" s="1066"/>
      <c r="CK5" s="1066"/>
      <c r="CL5" s="1067"/>
      <c r="CM5" s="1065" t="s">
        <v>378</v>
      </c>
      <c r="CN5" s="1066"/>
      <c r="CO5" s="1066"/>
      <c r="CP5" s="1066"/>
      <c r="CQ5" s="1067"/>
      <c r="CR5" s="1065" t="s">
        <v>379</v>
      </c>
      <c r="CS5" s="1066"/>
      <c r="CT5" s="1066"/>
      <c r="CU5" s="1066"/>
      <c r="CV5" s="1067"/>
      <c r="CW5" s="1065" t="s">
        <v>380</v>
      </c>
      <c r="CX5" s="1066"/>
      <c r="CY5" s="1066"/>
      <c r="CZ5" s="1066"/>
      <c r="DA5" s="1067"/>
      <c r="DB5" s="1065" t="s">
        <v>381</v>
      </c>
      <c r="DC5" s="1066"/>
      <c r="DD5" s="1066"/>
      <c r="DE5" s="1066"/>
      <c r="DF5" s="1067"/>
      <c r="DG5" s="1148" t="s">
        <v>382</v>
      </c>
      <c r="DH5" s="1149"/>
      <c r="DI5" s="1149"/>
      <c r="DJ5" s="1149"/>
      <c r="DK5" s="1150"/>
      <c r="DL5" s="1148" t="s">
        <v>383</v>
      </c>
      <c r="DM5" s="1149"/>
      <c r="DN5" s="1149"/>
      <c r="DO5" s="1149"/>
      <c r="DP5" s="1150"/>
      <c r="DQ5" s="1065" t="s">
        <v>384</v>
      </c>
      <c r="DR5" s="1066"/>
      <c r="DS5" s="1066"/>
      <c r="DT5" s="1066"/>
      <c r="DU5" s="1067"/>
      <c r="DV5" s="1065" t="s">
        <v>375</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385</v>
      </c>
      <c r="C7" s="1112"/>
      <c r="D7" s="1112"/>
      <c r="E7" s="1112"/>
      <c r="F7" s="1112"/>
      <c r="G7" s="1112"/>
      <c r="H7" s="1112"/>
      <c r="I7" s="1112"/>
      <c r="J7" s="1112"/>
      <c r="K7" s="1112"/>
      <c r="L7" s="1112"/>
      <c r="M7" s="1112"/>
      <c r="N7" s="1112"/>
      <c r="O7" s="1112"/>
      <c r="P7" s="1113"/>
      <c r="Q7" s="1166">
        <v>11434</v>
      </c>
      <c r="R7" s="1167"/>
      <c r="S7" s="1167"/>
      <c r="T7" s="1167"/>
      <c r="U7" s="1167"/>
      <c r="V7" s="1167">
        <v>10100</v>
      </c>
      <c r="W7" s="1167"/>
      <c r="X7" s="1167"/>
      <c r="Y7" s="1167"/>
      <c r="Z7" s="1167"/>
      <c r="AA7" s="1167">
        <v>1334</v>
      </c>
      <c r="AB7" s="1167"/>
      <c r="AC7" s="1167"/>
      <c r="AD7" s="1167"/>
      <c r="AE7" s="1168"/>
      <c r="AF7" s="1169">
        <v>1208</v>
      </c>
      <c r="AG7" s="1170"/>
      <c r="AH7" s="1170"/>
      <c r="AI7" s="1170"/>
      <c r="AJ7" s="1171"/>
      <c r="AK7" s="1172">
        <v>819</v>
      </c>
      <c r="AL7" s="1173"/>
      <c r="AM7" s="1173"/>
      <c r="AN7" s="1173"/>
      <c r="AO7" s="1173"/>
      <c r="AP7" s="1173">
        <v>8660</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608</v>
      </c>
      <c r="BT7" s="1164"/>
      <c r="BU7" s="1164"/>
      <c r="BV7" s="1164"/>
      <c r="BW7" s="1164"/>
      <c r="BX7" s="1164"/>
      <c r="BY7" s="1164"/>
      <c r="BZ7" s="1164"/>
      <c r="CA7" s="1164"/>
      <c r="CB7" s="1164"/>
      <c r="CC7" s="1164"/>
      <c r="CD7" s="1164"/>
      <c r="CE7" s="1164"/>
      <c r="CF7" s="1164"/>
      <c r="CG7" s="1176"/>
      <c r="CH7" s="1160">
        <v>-3</v>
      </c>
      <c r="CI7" s="1161"/>
      <c r="CJ7" s="1161"/>
      <c r="CK7" s="1161"/>
      <c r="CL7" s="1162"/>
      <c r="CM7" s="1160">
        <v>51</v>
      </c>
      <c r="CN7" s="1161"/>
      <c r="CO7" s="1161"/>
      <c r="CP7" s="1161"/>
      <c r="CQ7" s="1162"/>
      <c r="CR7" s="1160">
        <v>5</v>
      </c>
      <c r="CS7" s="1161"/>
      <c r="CT7" s="1161"/>
      <c r="CU7" s="1161"/>
      <c r="CV7" s="1162"/>
      <c r="CW7" s="1160">
        <v>12</v>
      </c>
      <c r="CX7" s="1161"/>
      <c r="CY7" s="1161"/>
      <c r="CZ7" s="1161"/>
      <c r="DA7" s="1162"/>
      <c r="DB7" s="1160" t="s">
        <v>588</v>
      </c>
      <c r="DC7" s="1161"/>
      <c r="DD7" s="1161"/>
      <c r="DE7" s="1161"/>
      <c r="DF7" s="1162"/>
      <c r="DG7" s="1160" t="s">
        <v>588</v>
      </c>
      <c r="DH7" s="1161"/>
      <c r="DI7" s="1161"/>
      <c r="DJ7" s="1161"/>
      <c r="DK7" s="1162"/>
      <c r="DL7" s="1160" t="s">
        <v>588</v>
      </c>
      <c r="DM7" s="1161"/>
      <c r="DN7" s="1161"/>
      <c r="DO7" s="1161"/>
      <c r="DP7" s="1162"/>
      <c r="DQ7" s="1160" t="s">
        <v>588</v>
      </c>
      <c r="DR7" s="1161"/>
      <c r="DS7" s="1161"/>
      <c r="DT7" s="1161"/>
      <c r="DU7" s="1162"/>
      <c r="DV7" s="1163"/>
      <c r="DW7" s="1164"/>
      <c r="DX7" s="1164"/>
      <c r="DY7" s="1164"/>
      <c r="DZ7" s="1165"/>
      <c r="EA7" s="230"/>
    </row>
    <row r="8" spans="1:131" s="231" customFormat="1" ht="26.25" customHeight="1" x14ac:dyDescent="0.15">
      <c r="A8" s="234">
        <v>2</v>
      </c>
      <c r="B8" s="1094" t="s">
        <v>386</v>
      </c>
      <c r="C8" s="1095"/>
      <c r="D8" s="1095"/>
      <c r="E8" s="1095"/>
      <c r="F8" s="1095"/>
      <c r="G8" s="1095"/>
      <c r="H8" s="1095"/>
      <c r="I8" s="1095"/>
      <c r="J8" s="1095"/>
      <c r="K8" s="1095"/>
      <c r="L8" s="1095"/>
      <c r="M8" s="1095"/>
      <c r="N8" s="1095"/>
      <c r="O8" s="1095"/>
      <c r="P8" s="1096"/>
      <c r="Q8" s="1102">
        <v>29</v>
      </c>
      <c r="R8" s="1103"/>
      <c r="S8" s="1103"/>
      <c r="T8" s="1103"/>
      <c r="U8" s="1103"/>
      <c r="V8" s="1103">
        <v>29</v>
      </c>
      <c r="W8" s="1103"/>
      <c r="X8" s="1103"/>
      <c r="Y8" s="1103"/>
      <c r="Z8" s="1103"/>
      <c r="AA8" s="1103">
        <v>0</v>
      </c>
      <c r="AB8" s="1103"/>
      <c r="AC8" s="1103"/>
      <c r="AD8" s="1103"/>
      <c r="AE8" s="1104"/>
      <c r="AF8" s="1099">
        <v>0</v>
      </c>
      <c r="AG8" s="1100"/>
      <c r="AH8" s="1100"/>
      <c r="AI8" s="1100"/>
      <c r="AJ8" s="1101"/>
      <c r="AK8" s="1144">
        <v>0</v>
      </c>
      <c r="AL8" s="1145"/>
      <c r="AM8" s="1145"/>
      <c r="AN8" s="1145"/>
      <c r="AO8" s="1145"/>
      <c r="AP8" s="1145" t="s">
        <v>587</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388</v>
      </c>
      <c r="B23" s="1001" t="s">
        <v>389</v>
      </c>
      <c r="C23" s="1002"/>
      <c r="D23" s="1002"/>
      <c r="E23" s="1002"/>
      <c r="F23" s="1002"/>
      <c r="G23" s="1002"/>
      <c r="H23" s="1002"/>
      <c r="I23" s="1002"/>
      <c r="J23" s="1002"/>
      <c r="K23" s="1002"/>
      <c r="L23" s="1002"/>
      <c r="M23" s="1002"/>
      <c r="N23" s="1002"/>
      <c r="O23" s="1002"/>
      <c r="P23" s="1012"/>
      <c r="Q23" s="1131">
        <v>11463</v>
      </c>
      <c r="R23" s="1125"/>
      <c r="S23" s="1125"/>
      <c r="T23" s="1125"/>
      <c r="U23" s="1125"/>
      <c r="V23" s="1125">
        <v>10129</v>
      </c>
      <c r="W23" s="1125"/>
      <c r="X23" s="1125"/>
      <c r="Y23" s="1125"/>
      <c r="Z23" s="1125"/>
      <c r="AA23" s="1125">
        <v>1334</v>
      </c>
      <c r="AB23" s="1125"/>
      <c r="AC23" s="1125"/>
      <c r="AD23" s="1125"/>
      <c r="AE23" s="1132"/>
      <c r="AF23" s="1133">
        <v>1208</v>
      </c>
      <c r="AG23" s="1125"/>
      <c r="AH23" s="1125"/>
      <c r="AI23" s="1125"/>
      <c r="AJ23" s="1134"/>
      <c r="AK23" s="1135"/>
      <c r="AL23" s="1136"/>
      <c r="AM23" s="1136"/>
      <c r="AN23" s="1136"/>
      <c r="AO23" s="1136"/>
      <c r="AP23" s="1125">
        <v>8660</v>
      </c>
      <c r="AQ23" s="1125"/>
      <c r="AR23" s="1125"/>
      <c r="AS23" s="1125"/>
      <c r="AT23" s="1125"/>
      <c r="AU23" s="1126"/>
      <c r="AV23" s="1126"/>
      <c r="AW23" s="1126"/>
      <c r="AX23" s="1126"/>
      <c r="AY23" s="1127"/>
      <c r="AZ23" s="1128" t="s">
        <v>390</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368</v>
      </c>
      <c r="B26" s="1060"/>
      <c r="C26" s="1060"/>
      <c r="D26" s="1060"/>
      <c r="E26" s="1060"/>
      <c r="F26" s="1060"/>
      <c r="G26" s="1060"/>
      <c r="H26" s="1060"/>
      <c r="I26" s="1060"/>
      <c r="J26" s="1060"/>
      <c r="K26" s="1060"/>
      <c r="L26" s="1060"/>
      <c r="M26" s="1060"/>
      <c r="N26" s="1060"/>
      <c r="O26" s="1060"/>
      <c r="P26" s="1061"/>
      <c r="Q26" s="1065" t="s">
        <v>393</v>
      </c>
      <c r="R26" s="1066"/>
      <c r="S26" s="1066"/>
      <c r="T26" s="1066"/>
      <c r="U26" s="1067"/>
      <c r="V26" s="1065" t="s">
        <v>394</v>
      </c>
      <c r="W26" s="1066"/>
      <c r="X26" s="1066"/>
      <c r="Y26" s="1066"/>
      <c r="Z26" s="1067"/>
      <c r="AA26" s="1065" t="s">
        <v>395</v>
      </c>
      <c r="AB26" s="1066"/>
      <c r="AC26" s="1066"/>
      <c r="AD26" s="1066"/>
      <c r="AE26" s="1066"/>
      <c r="AF26" s="1119" t="s">
        <v>396</v>
      </c>
      <c r="AG26" s="1072"/>
      <c r="AH26" s="1072"/>
      <c r="AI26" s="1072"/>
      <c r="AJ26" s="1120"/>
      <c r="AK26" s="1066" t="s">
        <v>397</v>
      </c>
      <c r="AL26" s="1066"/>
      <c r="AM26" s="1066"/>
      <c r="AN26" s="1066"/>
      <c r="AO26" s="1067"/>
      <c r="AP26" s="1065" t="s">
        <v>398</v>
      </c>
      <c r="AQ26" s="1066"/>
      <c r="AR26" s="1066"/>
      <c r="AS26" s="1066"/>
      <c r="AT26" s="1067"/>
      <c r="AU26" s="1065" t="s">
        <v>399</v>
      </c>
      <c r="AV26" s="1066"/>
      <c r="AW26" s="1066"/>
      <c r="AX26" s="1066"/>
      <c r="AY26" s="1067"/>
      <c r="AZ26" s="1065" t="s">
        <v>400</v>
      </c>
      <c r="BA26" s="1066"/>
      <c r="BB26" s="1066"/>
      <c r="BC26" s="1066"/>
      <c r="BD26" s="1067"/>
      <c r="BE26" s="1065" t="s">
        <v>375</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401</v>
      </c>
      <c r="C28" s="1112"/>
      <c r="D28" s="1112"/>
      <c r="E28" s="1112"/>
      <c r="F28" s="1112"/>
      <c r="G28" s="1112"/>
      <c r="H28" s="1112"/>
      <c r="I28" s="1112"/>
      <c r="J28" s="1112"/>
      <c r="K28" s="1112"/>
      <c r="L28" s="1112"/>
      <c r="M28" s="1112"/>
      <c r="N28" s="1112"/>
      <c r="O28" s="1112"/>
      <c r="P28" s="1113"/>
      <c r="Q28" s="1114">
        <v>1577</v>
      </c>
      <c r="R28" s="1115"/>
      <c r="S28" s="1115"/>
      <c r="T28" s="1115"/>
      <c r="U28" s="1115"/>
      <c r="V28" s="1115">
        <v>1510</v>
      </c>
      <c r="W28" s="1115"/>
      <c r="X28" s="1115"/>
      <c r="Y28" s="1115"/>
      <c r="Z28" s="1115"/>
      <c r="AA28" s="1115">
        <v>67</v>
      </c>
      <c r="AB28" s="1115"/>
      <c r="AC28" s="1115"/>
      <c r="AD28" s="1115"/>
      <c r="AE28" s="1116"/>
      <c r="AF28" s="1117">
        <v>67</v>
      </c>
      <c r="AG28" s="1115"/>
      <c r="AH28" s="1115"/>
      <c r="AI28" s="1115"/>
      <c r="AJ28" s="1118"/>
      <c r="AK28" s="1106">
        <v>159</v>
      </c>
      <c r="AL28" s="1107"/>
      <c r="AM28" s="1107"/>
      <c r="AN28" s="1107"/>
      <c r="AO28" s="1107"/>
      <c r="AP28" s="1107" t="s">
        <v>588</v>
      </c>
      <c r="AQ28" s="1107"/>
      <c r="AR28" s="1107"/>
      <c r="AS28" s="1107"/>
      <c r="AT28" s="1107"/>
      <c r="AU28" s="1107" t="s">
        <v>588</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402</v>
      </c>
      <c r="C29" s="1095"/>
      <c r="D29" s="1095"/>
      <c r="E29" s="1095"/>
      <c r="F29" s="1095"/>
      <c r="G29" s="1095"/>
      <c r="H29" s="1095"/>
      <c r="I29" s="1095"/>
      <c r="J29" s="1095"/>
      <c r="K29" s="1095"/>
      <c r="L29" s="1095"/>
      <c r="M29" s="1095"/>
      <c r="N29" s="1095"/>
      <c r="O29" s="1095"/>
      <c r="P29" s="1096"/>
      <c r="Q29" s="1102">
        <v>439</v>
      </c>
      <c r="R29" s="1103"/>
      <c r="S29" s="1103"/>
      <c r="T29" s="1103"/>
      <c r="U29" s="1103"/>
      <c r="V29" s="1103">
        <v>439</v>
      </c>
      <c r="W29" s="1103"/>
      <c r="X29" s="1103"/>
      <c r="Y29" s="1103"/>
      <c r="Z29" s="1103"/>
      <c r="AA29" s="1103" t="s">
        <v>588</v>
      </c>
      <c r="AB29" s="1103"/>
      <c r="AC29" s="1103"/>
      <c r="AD29" s="1103"/>
      <c r="AE29" s="1104"/>
      <c r="AF29" s="1099" t="s">
        <v>175</v>
      </c>
      <c r="AG29" s="1100"/>
      <c r="AH29" s="1100"/>
      <c r="AI29" s="1100"/>
      <c r="AJ29" s="1101"/>
      <c r="AK29" s="1044">
        <v>104</v>
      </c>
      <c r="AL29" s="1035"/>
      <c r="AM29" s="1035"/>
      <c r="AN29" s="1035"/>
      <c r="AO29" s="1035"/>
      <c r="AP29" s="1035" t="s">
        <v>588</v>
      </c>
      <c r="AQ29" s="1035"/>
      <c r="AR29" s="1035"/>
      <c r="AS29" s="1035"/>
      <c r="AT29" s="1035"/>
      <c r="AU29" s="1035" t="s">
        <v>588</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403</v>
      </c>
      <c r="C30" s="1095"/>
      <c r="D30" s="1095"/>
      <c r="E30" s="1095"/>
      <c r="F30" s="1095"/>
      <c r="G30" s="1095"/>
      <c r="H30" s="1095"/>
      <c r="I30" s="1095"/>
      <c r="J30" s="1095"/>
      <c r="K30" s="1095"/>
      <c r="L30" s="1095"/>
      <c r="M30" s="1095"/>
      <c r="N30" s="1095"/>
      <c r="O30" s="1095"/>
      <c r="P30" s="1096"/>
      <c r="Q30" s="1102">
        <v>173</v>
      </c>
      <c r="R30" s="1103"/>
      <c r="S30" s="1103"/>
      <c r="T30" s="1103"/>
      <c r="U30" s="1103"/>
      <c r="V30" s="1103">
        <v>173</v>
      </c>
      <c r="W30" s="1103"/>
      <c r="X30" s="1103"/>
      <c r="Y30" s="1103"/>
      <c r="Z30" s="1103"/>
      <c r="AA30" s="1103" t="s">
        <v>588</v>
      </c>
      <c r="AB30" s="1103"/>
      <c r="AC30" s="1103"/>
      <c r="AD30" s="1103"/>
      <c r="AE30" s="1104"/>
      <c r="AF30" s="1099" t="s">
        <v>175</v>
      </c>
      <c r="AG30" s="1100"/>
      <c r="AH30" s="1100"/>
      <c r="AI30" s="1100"/>
      <c r="AJ30" s="1101"/>
      <c r="AK30" s="1044">
        <v>70</v>
      </c>
      <c r="AL30" s="1035"/>
      <c r="AM30" s="1035"/>
      <c r="AN30" s="1035"/>
      <c r="AO30" s="1035"/>
      <c r="AP30" s="1035" t="s">
        <v>588</v>
      </c>
      <c r="AQ30" s="1035"/>
      <c r="AR30" s="1035"/>
      <c r="AS30" s="1035"/>
      <c r="AT30" s="1035"/>
      <c r="AU30" s="1035" t="s">
        <v>588</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404</v>
      </c>
      <c r="C31" s="1095"/>
      <c r="D31" s="1095"/>
      <c r="E31" s="1095"/>
      <c r="F31" s="1095"/>
      <c r="G31" s="1095"/>
      <c r="H31" s="1095"/>
      <c r="I31" s="1095"/>
      <c r="J31" s="1095"/>
      <c r="K31" s="1095"/>
      <c r="L31" s="1095"/>
      <c r="M31" s="1095"/>
      <c r="N31" s="1095"/>
      <c r="O31" s="1095"/>
      <c r="P31" s="1096"/>
      <c r="Q31" s="1102">
        <v>1503</v>
      </c>
      <c r="R31" s="1103"/>
      <c r="S31" s="1103"/>
      <c r="T31" s="1103"/>
      <c r="U31" s="1103"/>
      <c r="V31" s="1103">
        <v>1460</v>
      </c>
      <c r="W31" s="1103"/>
      <c r="X31" s="1103"/>
      <c r="Y31" s="1103"/>
      <c r="Z31" s="1103"/>
      <c r="AA31" s="1103">
        <v>43</v>
      </c>
      <c r="AB31" s="1103"/>
      <c r="AC31" s="1103"/>
      <c r="AD31" s="1103"/>
      <c r="AE31" s="1104"/>
      <c r="AF31" s="1099">
        <v>43</v>
      </c>
      <c r="AG31" s="1100"/>
      <c r="AH31" s="1100"/>
      <c r="AI31" s="1100"/>
      <c r="AJ31" s="1101"/>
      <c r="AK31" s="1044">
        <v>256</v>
      </c>
      <c r="AL31" s="1035"/>
      <c r="AM31" s="1035"/>
      <c r="AN31" s="1035"/>
      <c r="AO31" s="1035"/>
      <c r="AP31" s="1035" t="s">
        <v>588</v>
      </c>
      <c r="AQ31" s="1035"/>
      <c r="AR31" s="1035"/>
      <c r="AS31" s="1035"/>
      <c r="AT31" s="1035"/>
      <c r="AU31" s="1035" t="s">
        <v>588</v>
      </c>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405</v>
      </c>
      <c r="C32" s="1095"/>
      <c r="D32" s="1095"/>
      <c r="E32" s="1095"/>
      <c r="F32" s="1095"/>
      <c r="G32" s="1095"/>
      <c r="H32" s="1095"/>
      <c r="I32" s="1095"/>
      <c r="J32" s="1095"/>
      <c r="K32" s="1095"/>
      <c r="L32" s="1095"/>
      <c r="M32" s="1095"/>
      <c r="N32" s="1095"/>
      <c r="O32" s="1095"/>
      <c r="P32" s="1096"/>
      <c r="Q32" s="1102">
        <v>12</v>
      </c>
      <c r="R32" s="1103"/>
      <c r="S32" s="1103"/>
      <c r="T32" s="1103"/>
      <c r="U32" s="1103"/>
      <c r="V32" s="1103">
        <v>12</v>
      </c>
      <c r="W32" s="1103"/>
      <c r="X32" s="1103"/>
      <c r="Y32" s="1103"/>
      <c r="Z32" s="1103"/>
      <c r="AA32" s="1103" t="s">
        <v>588</v>
      </c>
      <c r="AB32" s="1103"/>
      <c r="AC32" s="1103"/>
      <c r="AD32" s="1103"/>
      <c r="AE32" s="1104"/>
      <c r="AF32" s="1099" t="s">
        <v>175</v>
      </c>
      <c r="AG32" s="1100"/>
      <c r="AH32" s="1100"/>
      <c r="AI32" s="1100"/>
      <c r="AJ32" s="1101"/>
      <c r="AK32" s="1044">
        <v>0</v>
      </c>
      <c r="AL32" s="1035"/>
      <c r="AM32" s="1035"/>
      <c r="AN32" s="1035"/>
      <c r="AO32" s="1035"/>
      <c r="AP32" s="1035" t="s">
        <v>588</v>
      </c>
      <c r="AQ32" s="1035"/>
      <c r="AR32" s="1035"/>
      <c r="AS32" s="1035"/>
      <c r="AT32" s="1035"/>
      <c r="AU32" s="1035" t="s">
        <v>588</v>
      </c>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406</v>
      </c>
      <c r="C33" s="1095"/>
      <c r="D33" s="1095"/>
      <c r="E33" s="1095"/>
      <c r="F33" s="1095"/>
      <c r="G33" s="1095"/>
      <c r="H33" s="1095"/>
      <c r="I33" s="1095"/>
      <c r="J33" s="1095"/>
      <c r="K33" s="1095"/>
      <c r="L33" s="1095"/>
      <c r="M33" s="1095"/>
      <c r="N33" s="1095"/>
      <c r="O33" s="1095"/>
      <c r="P33" s="1096"/>
      <c r="Q33" s="1102">
        <v>387</v>
      </c>
      <c r="R33" s="1103"/>
      <c r="S33" s="1103"/>
      <c r="T33" s="1103"/>
      <c r="U33" s="1103"/>
      <c r="V33" s="1103">
        <v>378</v>
      </c>
      <c r="W33" s="1103"/>
      <c r="X33" s="1103"/>
      <c r="Y33" s="1103"/>
      <c r="Z33" s="1103"/>
      <c r="AA33" s="1103">
        <v>9</v>
      </c>
      <c r="AB33" s="1103"/>
      <c r="AC33" s="1103"/>
      <c r="AD33" s="1103"/>
      <c r="AE33" s="1104"/>
      <c r="AF33" s="1099">
        <v>276</v>
      </c>
      <c r="AG33" s="1100"/>
      <c r="AH33" s="1100"/>
      <c r="AI33" s="1100"/>
      <c r="AJ33" s="1101"/>
      <c r="AK33" s="1044">
        <v>99</v>
      </c>
      <c r="AL33" s="1035"/>
      <c r="AM33" s="1035"/>
      <c r="AN33" s="1035"/>
      <c r="AO33" s="1035"/>
      <c r="AP33" s="1035">
        <v>446</v>
      </c>
      <c r="AQ33" s="1035"/>
      <c r="AR33" s="1035"/>
      <c r="AS33" s="1035"/>
      <c r="AT33" s="1035"/>
      <c r="AU33" s="1035">
        <v>209</v>
      </c>
      <c r="AV33" s="1035"/>
      <c r="AW33" s="1035"/>
      <c r="AX33" s="1035"/>
      <c r="AY33" s="1035"/>
      <c r="AZ33" s="1105"/>
      <c r="BA33" s="1105"/>
      <c r="BB33" s="1105"/>
      <c r="BC33" s="1105"/>
      <c r="BD33" s="1105"/>
      <c r="BE33" s="1036" t="s">
        <v>407</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408</v>
      </c>
      <c r="C34" s="1095"/>
      <c r="D34" s="1095"/>
      <c r="E34" s="1095"/>
      <c r="F34" s="1095"/>
      <c r="G34" s="1095"/>
      <c r="H34" s="1095"/>
      <c r="I34" s="1095"/>
      <c r="J34" s="1095"/>
      <c r="K34" s="1095"/>
      <c r="L34" s="1095"/>
      <c r="M34" s="1095"/>
      <c r="N34" s="1095"/>
      <c r="O34" s="1095"/>
      <c r="P34" s="1096"/>
      <c r="Q34" s="1102">
        <v>68</v>
      </c>
      <c r="R34" s="1103"/>
      <c r="S34" s="1103"/>
      <c r="T34" s="1103"/>
      <c r="U34" s="1103"/>
      <c r="V34" s="1103">
        <v>29</v>
      </c>
      <c r="W34" s="1103"/>
      <c r="X34" s="1103"/>
      <c r="Y34" s="1103"/>
      <c r="Z34" s="1103"/>
      <c r="AA34" s="1103">
        <v>39</v>
      </c>
      <c r="AB34" s="1103"/>
      <c r="AC34" s="1103"/>
      <c r="AD34" s="1103"/>
      <c r="AE34" s="1104"/>
      <c r="AF34" s="1099">
        <v>39</v>
      </c>
      <c r="AG34" s="1100"/>
      <c r="AH34" s="1100"/>
      <c r="AI34" s="1100"/>
      <c r="AJ34" s="1101"/>
      <c r="AK34" s="1044" t="s">
        <v>588</v>
      </c>
      <c r="AL34" s="1035"/>
      <c r="AM34" s="1035"/>
      <c r="AN34" s="1035"/>
      <c r="AO34" s="1035"/>
      <c r="AP34" s="1035" t="s">
        <v>588</v>
      </c>
      <c r="AQ34" s="1035"/>
      <c r="AR34" s="1035"/>
      <c r="AS34" s="1035"/>
      <c r="AT34" s="1035"/>
      <c r="AU34" s="1035" t="s">
        <v>588</v>
      </c>
      <c r="AV34" s="1035"/>
      <c r="AW34" s="1035"/>
      <c r="AX34" s="1035"/>
      <c r="AY34" s="1035"/>
      <c r="AZ34" s="1105"/>
      <c r="BA34" s="1105"/>
      <c r="BB34" s="1105"/>
      <c r="BC34" s="1105"/>
      <c r="BD34" s="1105"/>
      <c r="BE34" s="1036" t="s">
        <v>409</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t="s">
        <v>410</v>
      </c>
      <c r="C35" s="1095"/>
      <c r="D35" s="1095"/>
      <c r="E35" s="1095"/>
      <c r="F35" s="1095"/>
      <c r="G35" s="1095"/>
      <c r="H35" s="1095"/>
      <c r="I35" s="1095"/>
      <c r="J35" s="1095"/>
      <c r="K35" s="1095"/>
      <c r="L35" s="1095"/>
      <c r="M35" s="1095"/>
      <c r="N35" s="1095"/>
      <c r="O35" s="1095"/>
      <c r="P35" s="1096"/>
      <c r="Q35" s="1102">
        <v>70</v>
      </c>
      <c r="R35" s="1103"/>
      <c r="S35" s="1103"/>
      <c r="T35" s="1103"/>
      <c r="U35" s="1103"/>
      <c r="V35" s="1103">
        <v>70</v>
      </c>
      <c r="W35" s="1103"/>
      <c r="X35" s="1103"/>
      <c r="Y35" s="1103"/>
      <c r="Z35" s="1103"/>
      <c r="AA35" s="1103" t="s">
        <v>588</v>
      </c>
      <c r="AB35" s="1103"/>
      <c r="AC35" s="1103"/>
      <c r="AD35" s="1103"/>
      <c r="AE35" s="1104"/>
      <c r="AF35" s="1099" t="s">
        <v>175</v>
      </c>
      <c r="AG35" s="1100"/>
      <c r="AH35" s="1100"/>
      <c r="AI35" s="1100"/>
      <c r="AJ35" s="1101"/>
      <c r="AK35" s="1044" t="s">
        <v>588</v>
      </c>
      <c r="AL35" s="1035"/>
      <c r="AM35" s="1035"/>
      <c r="AN35" s="1035"/>
      <c r="AO35" s="1035"/>
      <c r="AP35" s="1035" t="s">
        <v>588</v>
      </c>
      <c r="AQ35" s="1035"/>
      <c r="AR35" s="1035"/>
      <c r="AS35" s="1035"/>
      <c r="AT35" s="1035"/>
      <c r="AU35" s="1035" t="s">
        <v>588</v>
      </c>
      <c r="AV35" s="1035"/>
      <c r="AW35" s="1035"/>
      <c r="AX35" s="1035"/>
      <c r="AY35" s="1035"/>
      <c r="AZ35" s="1105"/>
      <c r="BA35" s="1105"/>
      <c r="BB35" s="1105"/>
      <c r="BC35" s="1105"/>
      <c r="BD35" s="1105"/>
      <c r="BE35" s="1036" t="s">
        <v>411</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t="s">
        <v>412</v>
      </c>
      <c r="C36" s="1095"/>
      <c r="D36" s="1095"/>
      <c r="E36" s="1095"/>
      <c r="F36" s="1095"/>
      <c r="G36" s="1095"/>
      <c r="H36" s="1095"/>
      <c r="I36" s="1095"/>
      <c r="J36" s="1095"/>
      <c r="K36" s="1095"/>
      <c r="L36" s="1095"/>
      <c r="M36" s="1095"/>
      <c r="N36" s="1095"/>
      <c r="O36" s="1095"/>
      <c r="P36" s="1096"/>
      <c r="Q36" s="1102">
        <v>294</v>
      </c>
      <c r="R36" s="1103"/>
      <c r="S36" s="1103"/>
      <c r="T36" s="1103"/>
      <c r="U36" s="1103"/>
      <c r="V36" s="1103">
        <v>280</v>
      </c>
      <c r="W36" s="1103"/>
      <c r="X36" s="1103"/>
      <c r="Y36" s="1103"/>
      <c r="Z36" s="1103"/>
      <c r="AA36" s="1103">
        <v>14</v>
      </c>
      <c r="AB36" s="1103"/>
      <c r="AC36" s="1103"/>
      <c r="AD36" s="1103"/>
      <c r="AE36" s="1104"/>
      <c r="AF36" s="1099">
        <v>2</v>
      </c>
      <c r="AG36" s="1100"/>
      <c r="AH36" s="1100"/>
      <c r="AI36" s="1100"/>
      <c r="AJ36" s="1101"/>
      <c r="AK36" s="1044">
        <v>163</v>
      </c>
      <c r="AL36" s="1035"/>
      <c r="AM36" s="1035"/>
      <c r="AN36" s="1035"/>
      <c r="AO36" s="1035"/>
      <c r="AP36" s="1035">
        <v>1525</v>
      </c>
      <c r="AQ36" s="1035"/>
      <c r="AR36" s="1035"/>
      <c r="AS36" s="1035"/>
      <c r="AT36" s="1035"/>
      <c r="AU36" s="1035">
        <v>1491</v>
      </c>
      <c r="AV36" s="1035"/>
      <c r="AW36" s="1035"/>
      <c r="AX36" s="1035"/>
      <c r="AY36" s="1035"/>
      <c r="AZ36" s="1105"/>
      <c r="BA36" s="1105"/>
      <c r="BB36" s="1105"/>
      <c r="BC36" s="1105"/>
      <c r="BD36" s="1105"/>
      <c r="BE36" s="1036" t="s">
        <v>411</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t="s">
        <v>413</v>
      </c>
      <c r="C37" s="1095"/>
      <c r="D37" s="1095"/>
      <c r="E37" s="1095"/>
      <c r="F37" s="1095"/>
      <c r="G37" s="1095"/>
      <c r="H37" s="1095"/>
      <c r="I37" s="1095"/>
      <c r="J37" s="1095"/>
      <c r="K37" s="1095"/>
      <c r="L37" s="1095"/>
      <c r="M37" s="1095"/>
      <c r="N37" s="1095"/>
      <c r="O37" s="1095"/>
      <c r="P37" s="1096"/>
      <c r="Q37" s="1102">
        <v>66</v>
      </c>
      <c r="R37" s="1103"/>
      <c r="S37" s="1103"/>
      <c r="T37" s="1103"/>
      <c r="U37" s="1103"/>
      <c r="V37" s="1103">
        <v>66</v>
      </c>
      <c r="W37" s="1103"/>
      <c r="X37" s="1103"/>
      <c r="Y37" s="1103"/>
      <c r="Z37" s="1103"/>
      <c r="AA37" s="1103">
        <v>0</v>
      </c>
      <c r="AB37" s="1103"/>
      <c r="AC37" s="1103"/>
      <c r="AD37" s="1103"/>
      <c r="AE37" s="1104"/>
      <c r="AF37" s="1099">
        <v>0</v>
      </c>
      <c r="AG37" s="1100"/>
      <c r="AH37" s="1100"/>
      <c r="AI37" s="1100"/>
      <c r="AJ37" s="1101"/>
      <c r="AK37" s="1044">
        <v>52</v>
      </c>
      <c r="AL37" s="1035"/>
      <c r="AM37" s="1035"/>
      <c r="AN37" s="1035"/>
      <c r="AO37" s="1035"/>
      <c r="AP37" s="1035">
        <v>335</v>
      </c>
      <c r="AQ37" s="1035"/>
      <c r="AR37" s="1035"/>
      <c r="AS37" s="1035"/>
      <c r="AT37" s="1035"/>
      <c r="AU37" s="1035">
        <v>330</v>
      </c>
      <c r="AV37" s="1035"/>
      <c r="AW37" s="1035"/>
      <c r="AX37" s="1035"/>
      <c r="AY37" s="1035"/>
      <c r="AZ37" s="1105"/>
      <c r="BA37" s="1105"/>
      <c r="BB37" s="1105"/>
      <c r="BC37" s="1105"/>
      <c r="BD37" s="1105"/>
      <c r="BE37" s="1036" t="s">
        <v>414</v>
      </c>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t="s">
        <v>415</v>
      </c>
      <c r="C38" s="1095"/>
      <c r="D38" s="1095"/>
      <c r="E38" s="1095"/>
      <c r="F38" s="1095"/>
      <c r="G38" s="1095"/>
      <c r="H38" s="1095"/>
      <c r="I38" s="1095"/>
      <c r="J38" s="1095"/>
      <c r="K38" s="1095"/>
      <c r="L38" s="1095"/>
      <c r="M38" s="1095"/>
      <c r="N38" s="1095"/>
      <c r="O38" s="1095"/>
      <c r="P38" s="1096"/>
      <c r="Q38" s="1102">
        <v>40</v>
      </c>
      <c r="R38" s="1103"/>
      <c r="S38" s="1103"/>
      <c r="T38" s="1103"/>
      <c r="U38" s="1103"/>
      <c r="V38" s="1103">
        <v>40</v>
      </c>
      <c r="W38" s="1103"/>
      <c r="X38" s="1103"/>
      <c r="Y38" s="1103"/>
      <c r="Z38" s="1103"/>
      <c r="AA38" s="1103" t="s">
        <v>588</v>
      </c>
      <c r="AB38" s="1103"/>
      <c r="AC38" s="1103"/>
      <c r="AD38" s="1103"/>
      <c r="AE38" s="1104"/>
      <c r="AF38" s="1099" t="s">
        <v>175</v>
      </c>
      <c r="AG38" s="1100"/>
      <c r="AH38" s="1100"/>
      <c r="AI38" s="1100"/>
      <c r="AJ38" s="1101"/>
      <c r="AK38" s="1044">
        <v>12</v>
      </c>
      <c r="AL38" s="1035"/>
      <c r="AM38" s="1035"/>
      <c r="AN38" s="1035"/>
      <c r="AO38" s="1035"/>
      <c r="AP38" s="1035">
        <v>67</v>
      </c>
      <c r="AQ38" s="1035"/>
      <c r="AR38" s="1035"/>
      <c r="AS38" s="1035"/>
      <c r="AT38" s="1035"/>
      <c r="AU38" s="1035">
        <v>65</v>
      </c>
      <c r="AV38" s="1035"/>
      <c r="AW38" s="1035"/>
      <c r="AX38" s="1035"/>
      <c r="AY38" s="1035"/>
      <c r="AZ38" s="1105"/>
      <c r="BA38" s="1105"/>
      <c r="BB38" s="1105"/>
      <c r="BC38" s="1105"/>
      <c r="BD38" s="1105"/>
      <c r="BE38" s="1036" t="s">
        <v>411</v>
      </c>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388</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427</v>
      </c>
      <c r="AG63" s="1023"/>
      <c r="AH63" s="1023"/>
      <c r="AI63" s="1023"/>
      <c r="AJ63" s="1086"/>
      <c r="AK63" s="1087"/>
      <c r="AL63" s="1027"/>
      <c r="AM63" s="1027"/>
      <c r="AN63" s="1027"/>
      <c r="AO63" s="1027"/>
      <c r="AP63" s="1023">
        <v>2373</v>
      </c>
      <c r="AQ63" s="1023"/>
      <c r="AR63" s="1023"/>
      <c r="AS63" s="1023"/>
      <c r="AT63" s="1023"/>
      <c r="AU63" s="1023">
        <v>2095</v>
      </c>
      <c r="AV63" s="1023"/>
      <c r="AW63" s="1023"/>
      <c r="AX63" s="1023"/>
      <c r="AY63" s="1023"/>
      <c r="AZ63" s="1081"/>
      <c r="BA63" s="1081"/>
      <c r="BB63" s="1081"/>
      <c r="BC63" s="1081"/>
      <c r="BD63" s="1081"/>
      <c r="BE63" s="1024"/>
      <c r="BF63" s="1024"/>
      <c r="BG63" s="1024"/>
      <c r="BH63" s="1024"/>
      <c r="BI63" s="1025"/>
      <c r="BJ63" s="1082" t="s">
        <v>418</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420</v>
      </c>
      <c r="B66" s="1060"/>
      <c r="C66" s="1060"/>
      <c r="D66" s="1060"/>
      <c r="E66" s="1060"/>
      <c r="F66" s="1060"/>
      <c r="G66" s="1060"/>
      <c r="H66" s="1060"/>
      <c r="I66" s="1060"/>
      <c r="J66" s="1060"/>
      <c r="K66" s="1060"/>
      <c r="L66" s="1060"/>
      <c r="M66" s="1060"/>
      <c r="N66" s="1060"/>
      <c r="O66" s="1060"/>
      <c r="P66" s="1061"/>
      <c r="Q66" s="1065" t="s">
        <v>421</v>
      </c>
      <c r="R66" s="1066"/>
      <c r="S66" s="1066"/>
      <c r="T66" s="1066"/>
      <c r="U66" s="1067"/>
      <c r="V66" s="1065" t="s">
        <v>422</v>
      </c>
      <c r="W66" s="1066"/>
      <c r="X66" s="1066"/>
      <c r="Y66" s="1066"/>
      <c r="Z66" s="1067"/>
      <c r="AA66" s="1065" t="s">
        <v>423</v>
      </c>
      <c r="AB66" s="1066"/>
      <c r="AC66" s="1066"/>
      <c r="AD66" s="1066"/>
      <c r="AE66" s="1067"/>
      <c r="AF66" s="1071" t="s">
        <v>424</v>
      </c>
      <c r="AG66" s="1072"/>
      <c r="AH66" s="1072"/>
      <c r="AI66" s="1072"/>
      <c r="AJ66" s="1073"/>
      <c r="AK66" s="1065" t="s">
        <v>425</v>
      </c>
      <c r="AL66" s="1060"/>
      <c r="AM66" s="1060"/>
      <c r="AN66" s="1060"/>
      <c r="AO66" s="1061"/>
      <c r="AP66" s="1065" t="s">
        <v>426</v>
      </c>
      <c r="AQ66" s="1066"/>
      <c r="AR66" s="1066"/>
      <c r="AS66" s="1066"/>
      <c r="AT66" s="1067"/>
      <c r="AU66" s="1065" t="s">
        <v>427</v>
      </c>
      <c r="AV66" s="1066"/>
      <c r="AW66" s="1066"/>
      <c r="AX66" s="1066"/>
      <c r="AY66" s="1067"/>
      <c r="AZ66" s="1065" t="s">
        <v>375</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589</v>
      </c>
      <c r="C68" s="1050"/>
      <c r="D68" s="1050"/>
      <c r="E68" s="1050"/>
      <c r="F68" s="1050"/>
      <c r="G68" s="1050"/>
      <c r="H68" s="1050"/>
      <c r="I68" s="1050"/>
      <c r="J68" s="1050"/>
      <c r="K68" s="1050"/>
      <c r="L68" s="1050"/>
      <c r="M68" s="1050"/>
      <c r="N68" s="1050"/>
      <c r="O68" s="1050"/>
      <c r="P68" s="1051"/>
      <c r="Q68" s="1052">
        <v>8128</v>
      </c>
      <c r="R68" s="1046"/>
      <c r="S68" s="1046"/>
      <c r="T68" s="1046"/>
      <c r="U68" s="1046"/>
      <c r="V68" s="1046">
        <v>7814</v>
      </c>
      <c r="W68" s="1046"/>
      <c r="X68" s="1046"/>
      <c r="Y68" s="1046"/>
      <c r="Z68" s="1046"/>
      <c r="AA68" s="1046">
        <v>314</v>
      </c>
      <c r="AB68" s="1046"/>
      <c r="AC68" s="1046"/>
      <c r="AD68" s="1046"/>
      <c r="AE68" s="1046"/>
      <c r="AF68" s="1046">
        <v>314</v>
      </c>
      <c r="AG68" s="1046"/>
      <c r="AH68" s="1046"/>
      <c r="AI68" s="1046"/>
      <c r="AJ68" s="1046"/>
      <c r="AK68" s="1046">
        <v>3300</v>
      </c>
      <c r="AL68" s="1046"/>
      <c r="AM68" s="1046"/>
      <c r="AN68" s="1046"/>
      <c r="AO68" s="1046"/>
      <c r="AP68" s="1046"/>
      <c r="AQ68" s="1046"/>
      <c r="AR68" s="1046"/>
      <c r="AS68" s="1046"/>
      <c r="AT68" s="1046"/>
      <c r="AU68" s="1046"/>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590</v>
      </c>
      <c r="C69" s="1039"/>
      <c r="D69" s="1039"/>
      <c r="E69" s="1039"/>
      <c r="F69" s="1039"/>
      <c r="G69" s="1039"/>
      <c r="H69" s="1039"/>
      <c r="I69" s="1039"/>
      <c r="J69" s="1039"/>
      <c r="K69" s="1039"/>
      <c r="L69" s="1039"/>
      <c r="M69" s="1039"/>
      <c r="N69" s="1039"/>
      <c r="O69" s="1039"/>
      <c r="P69" s="1040"/>
      <c r="Q69" s="1041">
        <v>529</v>
      </c>
      <c r="R69" s="1035"/>
      <c r="S69" s="1035"/>
      <c r="T69" s="1035"/>
      <c r="U69" s="1035"/>
      <c r="V69" s="1035">
        <v>526</v>
      </c>
      <c r="W69" s="1035"/>
      <c r="X69" s="1035"/>
      <c r="Y69" s="1035"/>
      <c r="Z69" s="1035"/>
      <c r="AA69" s="1035">
        <v>3</v>
      </c>
      <c r="AB69" s="1035"/>
      <c r="AC69" s="1035"/>
      <c r="AD69" s="1035"/>
      <c r="AE69" s="1035"/>
      <c r="AF69" s="1035">
        <v>3</v>
      </c>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591</v>
      </c>
      <c r="C70" s="1039"/>
      <c r="D70" s="1039"/>
      <c r="E70" s="1039"/>
      <c r="F70" s="1039"/>
      <c r="G70" s="1039"/>
      <c r="H70" s="1039"/>
      <c r="I70" s="1039"/>
      <c r="J70" s="1039"/>
      <c r="K70" s="1039"/>
      <c r="L70" s="1039"/>
      <c r="M70" s="1039"/>
      <c r="N70" s="1039"/>
      <c r="O70" s="1039"/>
      <c r="P70" s="1040"/>
      <c r="Q70" s="1041">
        <v>33</v>
      </c>
      <c r="R70" s="1035"/>
      <c r="S70" s="1035"/>
      <c r="T70" s="1035"/>
      <c r="U70" s="1035"/>
      <c r="V70" s="1035">
        <v>29</v>
      </c>
      <c r="W70" s="1035"/>
      <c r="X70" s="1035"/>
      <c r="Y70" s="1035"/>
      <c r="Z70" s="1035"/>
      <c r="AA70" s="1035">
        <v>4</v>
      </c>
      <c r="AB70" s="1035"/>
      <c r="AC70" s="1035"/>
      <c r="AD70" s="1035"/>
      <c r="AE70" s="1035"/>
      <c r="AF70" s="1035">
        <v>4</v>
      </c>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592</v>
      </c>
      <c r="C71" s="1039"/>
      <c r="D71" s="1039"/>
      <c r="E71" s="1039"/>
      <c r="F71" s="1039"/>
      <c r="G71" s="1039"/>
      <c r="H71" s="1039"/>
      <c r="I71" s="1039"/>
      <c r="J71" s="1039"/>
      <c r="K71" s="1039"/>
      <c r="L71" s="1039"/>
      <c r="M71" s="1039"/>
      <c r="N71" s="1039"/>
      <c r="O71" s="1039"/>
      <c r="P71" s="1040"/>
      <c r="Q71" s="1041">
        <v>738</v>
      </c>
      <c r="R71" s="1035"/>
      <c r="S71" s="1035"/>
      <c r="T71" s="1035"/>
      <c r="U71" s="1035"/>
      <c r="V71" s="1035">
        <v>736</v>
      </c>
      <c r="W71" s="1035"/>
      <c r="X71" s="1035"/>
      <c r="Y71" s="1035"/>
      <c r="Z71" s="1035"/>
      <c r="AA71" s="1035">
        <v>3</v>
      </c>
      <c r="AB71" s="1035"/>
      <c r="AC71" s="1035"/>
      <c r="AD71" s="1035"/>
      <c r="AE71" s="1035"/>
      <c r="AF71" s="1035">
        <v>3</v>
      </c>
      <c r="AG71" s="1035"/>
      <c r="AH71" s="1035"/>
      <c r="AI71" s="1035"/>
      <c r="AJ71" s="1035"/>
      <c r="AK71" s="1035">
        <v>571</v>
      </c>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593</v>
      </c>
      <c r="C72" s="1039"/>
      <c r="D72" s="1039"/>
      <c r="E72" s="1039"/>
      <c r="F72" s="1039"/>
      <c r="G72" s="1039"/>
      <c r="H72" s="1039"/>
      <c r="I72" s="1039"/>
      <c r="J72" s="1039"/>
      <c r="K72" s="1039"/>
      <c r="L72" s="1039"/>
      <c r="M72" s="1039"/>
      <c r="N72" s="1039"/>
      <c r="O72" s="1039"/>
      <c r="P72" s="1040"/>
      <c r="Q72" s="1041">
        <v>1</v>
      </c>
      <c r="R72" s="1035"/>
      <c r="S72" s="1035"/>
      <c r="T72" s="1035"/>
      <c r="U72" s="1035"/>
      <c r="V72" s="1035">
        <v>0</v>
      </c>
      <c r="W72" s="1035"/>
      <c r="X72" s="1035"/>
      <c r="Y72" s="1035"/>
      <c r="Z72" s="1035"/>
      <c r="AA72" s="1035">
        <v>0</v>
      </c>
      <c r="AB72" s="1035"/>
      <c r="AC72" s="1035"/>
      <c r="AD72" s="1035"/>
      <c r="AE72" s="1035"/>
      <c r="AF72" s="1035">
        <v>0</v>
      </c>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594</v>
      </c>
      <c r="C73" s="1039"/>
      <c r="D73" s="1039"/>
      <c r="E73" s="1039"/>
      <c r="F73" s="1039"/>
      <c r="G73" s="1039"/>
      <c r="H73" s="1039"/>
      <c r="I73" s="1039"/>
      <c r="J73" s="1039"/>
      <c r="K73" s="1039"/>
      <c r="L73" s="1039"/>
      <c r="M73" s="1039"/>
      <c r="N73" s="1039"/>
      <c r="O73" s="1039"/>
      <c r="P73" s="1040"/>
      <c r="Q73" s="1041">
        <v>37</v>
      </c>
      <c r="R73" s="1035"/>
      <c r="S73" s="1035"/>
      <c r="T73" s="1035"/>
      <c r="U73" s="1035"/>
      <c r="V73" s="1035">
        <v>37</v>
      </c>
      <c r="W73" s="1035"/>
      <c r="X73" s="1035"/>
      <c r="Y73" s="1035"/>
      <c r="Z73" s="1035"/>
      <c r="AA73" s="1035">
        <v>0</v>
      </c>
      <c r="AB73" s="1035"/>
      <c r="AC73" s="1035"/>
      <c r="AD73" s="1035"/>
      <c r="AE73" s="1035"/>
      <c r="AF73" s="1035">
        <v>0</v>
      </c>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595</v>
      </c>
      <c r="C74" s="1039"/>
      <c r="D74" s="1039"/>
      <c r="E74" s="1039"/>
      <c r="F74" s="1039"/>
      <c r="G74" s="1039"/>
      <c r="H74" s="1039"/>
      <c r="I74" s="1039"/>
      <c r="J74" s="1039"/>
      <c r="K74" s="1039"/>
      <c r="L74" s="1039"/>
      <c r="M74" s="1039"/>
      <c r="N74" s="1039"/>
      <c r="O74" s="1039"/>
      <c r="P74" s="1040"/>
      <c r="Q74" s="1041">
        <v>18</v>
      </c>
      <c r="R74" s="1035"/>
      <c r="S74" s="1035"/>
      <c r="T74" s="1035"/>
      <c r="U74" s="1035"/>
      <c r="V74" s="1035">
        <v>18</v>
      </c>
      <c r="W74" s="1035"/>
      <c r="X74" s="1035"/>
      <c r="Y74" s="1035"/>
      <c r="Z74" s="1035"/>
      <c r="AA74" s="1035">
        <v>0</v>
      </c>
      <c r="AB74" s="1035"/>
      <c r="AC74" s="1035"/>
      <c r="AD74" s="1035"/>
      <c r="AE74" s="1035"/>
      <c r="AF74" s="1035">
        <v>0</v>
      </c>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596</v>
      </c>
      <c r="C75" s="1039"/>
      <c r="D75" s="1039"/>
      <c r="E75" s="1039"/>
      <c r="F75" s="1039"/>
      <c r="G75" s="1039"/>
      <c r="H75" s="1039"/>
      <c r="I75" s="1039"/>
      <c r="J75" s="1039"/>
      <c r="K75" s="1039"/>
      <c r="L75" s="1039"/>
      <c r="M75" s="1039"/>
      <c r="N75" s="1039"/>
      <c r="O75" s="1039"/>
      <c r="P75" s="1040"/>
      <c r="Q75" s="1042">
        <v>1014</v>
      </c>
      <c r="R75" s="1043"/>
      <c r="S75" s="1043"/>
      <c r="T75" s="1043"/>
      <c r="U75" s="1044"/>
      <c r="V75" s="1045">
        <v>979</v>
      </c>
      <c r="W75" s="1043"/>
      <c r="X75" s="1043"/>
      <c r="Y75" s="1043"/>
      <c r="Z75" s="1044"/>
      <c r="AA75" s="1045">
        <v>36</v>
      </c>
      <c r="AB75" s="1043"/>
      <c r="AC75" s="1043"/>
      <c r="AD75" s="1043"/>
      <c r="AE75" s="1044"/>
      <c r="AF75" s="1045">
        <v>36</v>
      </c>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597</v>
      </c>
      <c r="C76" s="1039"/>
      <c r="D76" s="1039"/>
      <c r="E76" s="1039"/>
      <c r="F76" s="1039"/>
      <c r="G76" s="1039"/>
      <c r="H76" s="1039"/>
      <c r="I76" s="1039"/>
      <c r="J76" s="1039"/>
      <c r="K76" s="1039"/>
      <c r="L76" s="1039"/>
      <c r="M76" s="1039"/>
      <c r="N76" s="1039"/>
      <c r="O76" s="1039"/>
      <c r="P76" s="1040"/>
      <c r="Q76" s="1042">
        <v>92</v>
      </c>
      <c r="R76" s="1043"/>
      <c r="S76" s="1043"/>
      <c r="T76" s="1043"/>
      <c r="U76" s="1044"/>
      <c r="V76" s="1045">
        <v>87</v>
      </c>
      <c r="W76" s="1043"/>
      <c r="X76" s="1043"/>
      <c r="Y76" s="1043"/>
      <c r="Z76" s="1044"/>
      <c r="AA76" s="1045">
        <v>5</v>
      </c>
      <c r="AB76" s="1043"/>
      <c r="AC76" s="1043"/>
      <c r="AD76" s="1043"/>
      <c r="AE76" s="1044"/>
      <c r="AF76" s="1045">
        <v>5</v>
      </c>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598</v>
      </c>
      <c r="C77" s="1039"/>
      <c r="D77" s="1039"/>
      <c r="E77" s="1039"/>
      <c r="F77" s="1039"/>
      <c r="G77" s="1039"/>
      <c r="H77" s="1039"/>
      <c r="I77" s="1039"/>
      <c r="J77" s="1039"/>
      <c r="K77" s="1039"/>
      <c r="L77" s="1039"/>
      <c r="M77" s="1039"/>
      <c r="N77" s="1039"/>
      <c r="O77" s="1039"/>
      <c r="P77" s="1040"/>
      <c r="Q77" s="1042">
        <v>163</v>
      </c>
      <c r="R77" s="1043"/>
      <c r="S77" s="1043"/>
      <c r="T77" s="1043"/>
      <c r="U77" s="1044"/>
      <c r="V77" s="1045">
        <v>154</v>
      </c>
      <c r="W77" s="1043"/>
      <c r="X77" s="1043"/>
      <c r="Y77" s="1043"/>
      <c r="Z77" s="1044"/>
      <c r="AA77" s="1045">
        <v>9</v>
      </c>
      <c r="AB77" s="1043"/>
      <c r="AC77" s="1043"/>
      <c r="AD77" s="1043"/>
      <c r="AE77" s="1044"/>
      <c r="AF77" s="1045">
        <v>9</v>
      </c>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599</v>
      </c>
      <c r="C78" s="1039"/>
      <c r="D78" s="1039"/>
      <c r="E78" s="1039"/>
      <c r="F78" s="1039"/>
      <c r="G78" s="1039"/>
      <c r="H78" s="1039"/>
      <c r="I78" s="1039"/>
      <c r="J78" s="1039"/>
      <c r="K78" s="1039"/>
      <c r="L78" s="1039"/>
      <c r="M78" s="1039"/>
      <c r="N78" s="1039"/>
      <c r="O78" s="1039"/>
      <c r="P78" s="1040"/>
      <c r="Q78" s="1041">
        <v>494</v>
      </c>
      <c r="R78" s="1035"/>
      <c r="S78" s="1035"/>
      <c r="T78" s="1035"/>
      <c r="U78" s="1035"/>
      <c r="V78" s="1035">
        <v>444</v>
      </c>
      <c r="W78" s="1035"/>
      <c r="X78" s="1035"/>
      <c r="Y78" s="1035"/>
      <c r="Z78" s="1035"/>
      <c r="AA78" s="1035">
        <v>51</v>
      </c>
      <c r="AB78" s="1035"/>
      <c r="AC78" s="1035"/>
      <c r="AD78" s="1035"/>
      <c r="AE78" s="1035"/>
      <c r="AF78" s="1035">
        <v>51</v>
      </c>
      <c r="AG78" s="1035"/>
      <c r="AH78" s="1035"/>
      <c r="AI78" s="1035"/>
      <c r="AJ78" s="1035"/>
      <c r="AK78" s="1035"/>
      <c r="AL78" s="1035"/>
      <c r="AM78" s="1035"/>
      <c r="AN78" s="1035"/>
      <c r="AO78" s="1035"/>
      <c r="AP78" s="1035">
        <v>24</v>
      </c>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600</v>
      </c>
      <c r="C79" s="1039"/>
      <c r="D79" s="1039"/>
      <c r="E79" s="1039"/>
      <c r="F79" s="1039"/>
      <c r="G79" s="1039"/>
      <c r="H79" s="1039"/>
      <c r="I79" s="1039"/>
      <c r="J79" s="1039"/>
      <c r="K79" s="1039"/>
      <c r="L79" s="1039"/>
      <c r="M79" s="1039"/>
      <c r="N79" s="1039"/>
      <c r="O79" s="1039"/>
      <c r="P79" s="1040"/>
      <c r="Q79" s="1041">
        <v>5</v>
      </c>
      <c r="R79" s="1035"/>
      <c r="S79" s="1035"/>
      <c r="T79" s="1035"/>
      <c r="U79" s="1035"/>
      <c r="V79" s="1035">
        <v>4</v>
      </c>
      <c r="W79" s="1035"/>
      <c r="X79" s="1035"/>
      <c r="Y79" s="1035"/>
      <c r="Z79" s="1035"/>
      <c r="AA79" s="1035">
        <v>1</v>
      </c>
      <c r="AB79" s="1035"/>
      <c r="AC79" s="1035"/>
      <c r="AD79" s="1035"/>
      <c r="AE79" s="1035"/>
      <c r="AF79" s="1035">
        <v>1</v>
      </c>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t="s">
        <v>601</v>
      </c>
      <c r="C80" s="1039"/>
      <c r="D80" s="1039"/>
      <c r="E80" s="1039"/>
      <c r="F80" s="1039"/>
      <c r="G80" s="1039"/>
      <c r="H80" s="1039"/>
      <c r="I80" s="1039"/>
      <c r="J80" s="1039"/>
      <c r="K80" s="1039"/>
      <c r="L80" s="1039"/>
      <c r="M80" s="1039"/>
      <c r="N80" s="1039"/>
      <c r="O80" s="1039"/>
      <c r="P80" s="1040"/>
      <c r="Q80" s="1041">
        <v>1</v>
      </c>
      <c r="R80" s="1035"/>
      <c r="S80" s="1035"/>
      <c r="T80" s="1035"/>
      <c r="U80" s="1035"/>
      <c r="V80" s="1035">
        <v>0</v>
      </c>
      <c r="W80" s="1035"/>
      <c r="X80" s="1035"/>
      <c r="Y80" s="1035"/>
      <c r="Z80" s="1035"/>
      <c r="AA80" s="1035">
        <v>1</v>
      </c>
      <c r="AB80" s="1035"/>
      <c r="AC80" s="1035"/>
      <c r="AD80" s="1035"/>
      <c r="AE80" s="1035"/>
      <c r="AF80" s="1035">
        <v>1</v>
      </c>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t="s">
        <v>602</v>
      </c>
      <c r="C81" s="1039"/>
      <c r="D81" s="1039"/>
      <c r="E81" s="1039"/>
      <c r="F81" s="1039"/>
      <c r="G81" s="1039"/>
      <c r="H81" s="1039"/>
      <c r="I81" s="1039"/>
      <c r="J81" s="1039"/>
      <c r="K81" s="1039"/>
      <c r="L81" s="1039"/>
      <c r="M81" s="1039"/>
      <c r="N81" s="1039"/>
      <c r="O81" s="1039"/>
      <c r="P81" s="1040"/>
      <c r="Q81" s="1041">
        <v>384</v>
      </c>
      <c r="R81" s="1035"/>
      <c r="S81" s="1035"/>
      <c r="T81" s="1035"/>
      <c r="U81" s="1035"/>
      <c r="V81" s="1035">
        <v>384</v>
      </c>
      <c r="W81" s="1035"/>
      <c r="X81" s="1035"/>
      <c r="Y81" s="1035"/>
      <c r="Z81" s="1035"/>
      <c r="AA81" s="1035">
        <v>0</v>
      </c>
      <c r="AB81" s="1035"/>
      <c r="AC81" s="1035"/>
      <c r="AD81" s="1035"/>
      <c r="AE81" s="1035"/>
      <c r="AF81" s="1035">
        <v>0</v>
      </c>
      <c r="AG81" s="1035"/>
      <c r="AH81" s="1035"/>
      <c r="AI81" s="1035"/>
      <c r="AJ81" s="1035"/>
      <c r="AK81" s="1035">
        <v>382</v>
      </c>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t="s">
        <v>603</v>
      </c>
      <c r="C82" s="1039"/>
      <c r="D82" s="1039"/>
      <c r="E82" s="1039"/>
      <c r="F82" s="1039"/>
      <c r="G82" s="1039"/>
      <c r="H82" s="1039"/>
      <c r="I82" s="1039"/>
      <c r="J82" s="1039"/>
      <c r="K82" s="1039"/>
      <c r="L82" s="1039"/>
      <c r="M82" s="1039"/>
      <c r="N82" s="1039"/>
      <c r="O82" s="1039"/>
      <c r="P82" s="1040"/>
      <c r="Q82" s="1041">
        <v>39</v>
      </c>
      <c r="R82" s="1035"/>
      <c r="S82" s="1035"/>
      <c r="T82" s="1035"/>
      <c r="U82" s="1035"/>
      <c r="V82" s="1035">
        <v>32</v>
      </c>
      <c r="W82" s="1035"/>
      <c r="X82" s="1035"/>
      <c r="Y82" s="1035"/>
      <c r="Z82" s="1035"/>
      <c r="AA82" s="1035">
        <v>7</v>
      </c>
      <c r="AB82" s="1035"/>
      <c r="AC82" s="1035"/>
      <c r="AD82" s="1035"/>
      <c r="AE82" s="1035"/>
      <c r="AF82" s="1035">
        <v>7</v>
      </c>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t="s">
        <v>604</v>
      </c>
      <c r="C83" s="1039"/>
      <c r="D83" s="1039"/>
      <c r="E83" s="1039"/>
      <c r="F83" s="1039"/>
      <c r="G83" s="1039"/>
      <c r="H83" s="1039"/>
      <c r="I83" s="1039"/>
      <c r="J83" s="1039"/>
      <c r="K83" s="1039"/>
      <c r="L83" s="1039"/>
      <c r="M83" s="1039"/>
      <c r="N83" s="1039"/>
      <c r="O83" s="1039"/>
      <c r="P83" s="1040"/>
      <c r="Q83" s="1041">
        <v>163</v>
      </c>
      <c r="R83" s="1035"/>
      <c r="S83" s="1035"/>
      <c r="T83" s="1035"/>
      <c r="U83" s="1035"/>
      <c r="V83" s="1035">
        <v>96</v>
      </c>
      <c r="W83" s="1035"/>
      <c r="X83" s="1035"/>
      <c r="Y83" s="1035"/>
      <c r="Z83" s="1035"/>
      <c r="AA83" s="1035">
        <v>68</v>
      </c>
      <c r="AB83" s="1035"/>
      <c r="AC83" s="1035"/>
      <c r="AD83" s="1035"/>
      <c r="AE83" s="1035"/>
      <c r="AF83" s="1035">
        <v>68</v>
      </c>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t="s">
        <v>605</v>
      </c>
      <c r="C84" s="1039"/>
      <c r="D84" s="1039"/>
      <c r="E84" s="1039"/>
      <c r="F84" s="1039"/>
      <c r="G84" s="1039"/>
      <c r="H84" s="1039"/>
      <c r="I84" s="1039"/>
      <c r="J84" s="1039"/>
      <c r="K84" s="1039"/>
      <c r="L84" s="1039"/>
      <c r="M84" s="1039"/>
      <c r="N84" s="1039"/>
      <c r="O84" s="1039"/>
      <c r="P84" s="1040"/>
      <c r="Q84" s="1041">
        <v>82</v>
      </c>
      <c r="R84" s="1035"/>
      <c r="S84" s="1035"/>
      <c r="T84" s="1035"/>
      <c r="U84" s="1035"/>
      <c r="V84" s="1035">
        <v>68</v>
      </c>
      <c r="W84" s="1035"/>
      <c r="X84" s="1035"/>
      <c r="Y84" s="1035"/>
      <c r="Z84" s="1035"/>
      <c r="AA84" s="1035">
        <v>14</v>
      </c>
      <c r="AB84" s="1035"/>
      <c r="AC84" s="1035"/>
      <c r="AD84" s="1035"/>
      <c r="AE84" s="1035"/>
      <c r="AF84" s="1035">
        <v>14</v>
      </c>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t="s">
        <v>606</v>
      </c>
      <c r="C85" s="1039"/>
      <c r="D85" s="1039"/>
      <c r="E85" s="1039"/>
      <c r="F85" s="1039"/>
      <c r="G85" s="1039"/>
      <c r="H85" s="1039"/>
      <c r="I85" s="1039"/>
      <c r="J85" s="1039"/>
      <c r="K85" s="1039"/>
      <c r="L85" s="1039"/>
      <c r="M85" s="1039"/>
      <c r="N85" s="1039"/>
      <c r="O85" s="1039"/>
      <c r="P85" s="1040"/>
      <c r="Q85" s="1041">
        <v>225844</v>
      </c>
      <c r="R85" s="1035"/>
      <c r="S85" s="1035"/>
      <c r="T85" s="1035"/>
      <c r="U85" s="1035"/>
      <c r="V85" s="1035">
        <v>215538</v>
      </c>
      <c r="W85" s="1035"/>
      <c r="X85" s="1035"/>
      <c r="Y85" s="1035"/>
      <c r="Z85" s="1035"/>
      <c r="AA85" s="1035">
        <v>10306</v>
      </c>
      <c r="AB85" s="1035"/>
      <c r="AC85" s="1035"/>
      <c r="AD85" s="1035"/>
      <c r="AE85" s="1035"/>
      <c r="AF85" s="1035">
        <v>10306</v>
      </c>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t="s">
        <v>607</v>
      </c>
      <c r="C86" s="1039"/>
      <c r="D86" s="1039"/>
      <c r="E86" s="1039"/>
      <c r="F86" s="1039"/>
      <c r="G86" s="1039"/>
      <c r="H86" s="1039"/>
      <c r="I86" s="1039"/>
      <c r="J86" s="1039"/>
      <c r="K86" s="1039"/>
      <c r="L86" s="1039"/>
      <c r="M86" s="1039"/>
      <c r="N86" s="1039"/>
      <c r="O86" s="1039"/>
      <c r="P86" s="1040"/>
      <c r="Q86" s="1041">
        <v>1031</v>
      </c>
      <c r="R86" s="1035"/>
      <c r="S86" s="1035"/>
      <c r="T86" s="1035"/>
      <c r="U86" s="1035"/>
      <c r="V86" s="1035">
        <v>904</v>
      </c>
      <c r="W86" s="1035"/>
      <c r="X86" s="1035"/>
      <c r="Y86" s="1035"/>
      <c r="Z86" s="1035"/>
      <c r="AA86" s="1035">
        <v>127</v>
      </c>
      <c r="AB86" s="1035"/>
      <c r="AC86" s="1035"/>
      <c r="AD86" s="1035"/>
      <c r="AE86" s="1035"/>
      <c r="AF86" s="1035">
        <v>1810</v>
      </c>
      <c r="AG86" s="1035"/>
      <c r="AH86" s="1035"/>
      <c r="AI86" s="1035"/>
      <c r="AJ86" s="1035"/>
      <c r="AK86" s="1035">
        <v>79</v>
      </c>
      <c r="AL86" s="1035"/>
      <c r="AM86" s="1035"/>
      <c r="AN86" s="1035"/>
      <c r="AO86" s="1035"/>
      <c r="AP86" s="1035">
        <v>1399</v>
      </c>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388</v>
      </c>
      <c r="B88" s="1001" t="s">
        <v>428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12632</v>
      </c>
      <c r="AG88" s="1023"/>
      <c r="AH88" s="1023"/>
      <c r="AI88" s="1023"/>
      <c r="AJ88" s="1023"/>
      <c r="AK88" s="1027"/>
      <c r="AL88" s="1027"/>
      <c r="AM88" s="1027"/>
      <c r="AN88" s="1027"/>
      <c r="AO88" s="1027"/>
      <c r="AP88" s="1023">
        <v>1423</v>
      </c>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1" t="s">
        <v>429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v>12</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437</v>
      </c>
      <c r="AB109" s="960"/>
      <c r="AC109" s="960"/>
      <c r="AD109" s="960"/>
      <c r="AE109" s="961"/>
      <c r="AF109" s="962" t="s">
        <v>438</v>
      </c>
      <c r="AG109" s="960"/>
      <c r="AH109" s="960"/>
      <c r="AI109" s="960"/>
      <c r="AJ109" s="961"/>
      <c r="AK109" s="962" t="s">
        <v>303</v>
      </c>
      <c r="AL109" s="960"/>
      <c r="AM109" s="960"/>
      <c r="AN109" s="960"/>
      <c r="AO109" s="961"/>
      <c r="AP109" s="962" t="s">
        <v>439</v>
      </c>
      <c r="AQ109" s="960"/>
      <c r="AR109" s="960"/>
      <c r="AS109" s="960"/>
      <c r="AT109" s="993"/>
      <c r="AU109" s="959" t="s">
        <v>436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437</v>
      </c>
      <c r="BR109" s="960"/>
      <c r="BS109" s="960"/>
      <c r="BT109" s="960"/>
      <c r="BU109" s="961"/>
      <c r="BV109" s="962" t="s">
        <v>438</v>
      </c>
      <c r="BW109" s="960"/>
      <c r="BX109" s="960"/>
      <c r="BY109" s="960"/>
      <c r="BZ109" s="961"/>
      <c r="CA109" s="962" t="s">
        <v>303</v>
      </c>
      <c r="CB109" s="960"/>
      <c r="CC109" s="960"/>
      <c r="CD109" s="960"/>
      <c r="CE109" s="961"/>
      <c r="CF109" s="1000" t="s">
        <v>439</v>
      </c>
      <c r="CG109" s="1000"/>
      <c r="CH109" s="1000"/>
      <c r="CI109" s="1000"/>
      <c r="CJ109" s="1000"/>
      <c r="CK109" s="962" t="s">
        <v>440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437</v>
      </c>
      <c r="DH109" s="960"/>
      <c r="DI109" s="960"/>
      <c r="DJ109" s="960"/>
      <c r="DK109" s="961"/>
      <c r="DL109" s="962" t="s">
        <v>438</v>
      </c>
      <c r="DM109" s="960"/>
      <c r="DN109" s="960"/>
      <c r="DO109" s="960"/>
      <c r="DP109" s="961"/>
      <c r="DQ109" s="962" t="s">
        <v>303</v>
      </c>
      <c r="DR109" s="960"/>
      <c r="DS109" s="960"/>
      <c r="DT109" s="960"/>
      <c r="DU109" s="961"/>
      <c r="DV109" s="962" t="s">
        <v>439</v>
      </c>
      <c r="DW109" s="960"/>
      <c r="DX109" s="960"/>
      <c r="DY109" s="960"/>
      <c r="DZ109" s="993"/>
    </row>
    <row r="110" spans="1:131" s="226" customFormat="1" ht="26.25" customHeight="1" x14ac:dyDescent="0.15">
      <c r="A110" s="871" t="s">
        <v>441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948148</v>
      </c>
      <c r="AB110" s="953"/>
      <c r="AC110" s="953"/>
      <c r="AD110" s="953"/>
      <c r="AE110" s="954"/>
      <c r="AF110" s="955">
        <v>921608</v>
      </c>
      <c r="AG110" s="953"/>
      <c r="AH110" s="953"/>
      <c r="AI110" s="953"/>
      <c r="AJ110" s="954"/>
      <c r="AK110" s="955">
        <v>949904</v>
      </c>
      <c r="AL110" s="953"/>
      <c r="AM110" s="953"/>
      <c r="AN110" s="953"/>
      <c r="AO110" s="954"/>
      <c r="AP110" s="956">
        <v>20</v>
      </c>
      <c r="AQ110" s="957"/>
      <c r="AR110" s="957"/>
      <c r="AS110" s="957"/>
      <c r="AT110" s="958"/>
      <c r="AU110" s="994" t="s">
        <v>73</v>
      </c>
      <c r="AV110" s="995"/>
      <c r="AW110" s="995"/>
      <c r="AX110" s="995"/>
      <c r="AY110" s="995"/>
      <c r="AZ110" s="924" t="s">
        <v>442</v>
      </c>
      <c r="BA110" s="872"/>
      <c r="BB110" s="872"/>
      <c r="BC110" s="872"/>
      <c r="BD110" s="872"/>
      <c r="BE110" s="872"/>
      <c r="BF110" s="872"/>
      <c r="BG110" s="872"/>
      <c r="BH110" s="872"/>
      <c r="BI110" s="872"/>
      <c r="BJ110" s="872"/>
      <c r="BK110" s="872"/>
      <c r="BL110" s="872"/>
      <c r="BM110" s="872"/>
      <c r="BN110" s="872"/>
      <c r="BO110" s="872"/>
      <c r="BP110" s="873"/>
      <c r="BQ110" s="925">
        <v>9506074</v>
      </c>
      <c r="BR110" s="906"/>
      <c r="BS110" s="906"/>
      <c r="BT110" s="906"/>
      <c r="BU110" s="906"/>
      <c r="BV110" s="906">
        <v>9004855</v>
      </c>
      <c r="BW110" s="906"/>
      <c r="BX110" s="906"/>
      <c r="BY110" s="906"/>
      <c r="BZ110" s="906"/>
      <c r="CA110" s="906">
        <v>8660417</v>
      </c>
      <c r="CB110" s="906"/>
      <c r="CC110" s="906"/>
      <c r="CD110" s="906"/>
      <c r="CE110" s="906"/>
      <c r="CF110" s="930">
        <v>182.4</v>
      </c>
      <c r="CG110" s="931"/>
      <c r="CH110" s="931"/>
      <c r="CI110" s="931"/>
      <c r="CJ110" s="931"/>
      <c r="CK110" s="990" t="s">
        <v>443</v>
      </c>
      <c r="CL110" s="883"/>
      <c r="CM110" s="924" t="s">
        <v>444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445</v>
      </c>
      <c r="DH110" s="906"/>
      <c r="DI110" s="906"/>
      <c r="DJ110" s="906"/>
      <c r="DK110" s="906"/>
      <c r="DL110" s="906" t="s">
        <v>445</v>
      </c>
      <c r="DM110" s="906"/>
      <c r="DN110" s="906"/>
      <c r="DO110" s="906"/>
      <c r="DP110" s="906"/>
      <c r="DQ110" s="906" t="s">
        <v>445</v>
      </c>
      <c r="DR110" s="906"/>
      <c r="DS110" s="906"/>
      <c r="DT110" s="906"/>
      <c r="DU110" s="906"/>
      <c r="DV110" s="907" t="s">
        <v>445</v>
      </c>
      <c r="DW110" s="907"/>
      <c r="DX110" s="907"/>
      <c r="DY110" s="907"/>
      <c r="DZ110" s="908"/>
    </row>
    <row r="111" spans="1:131" s="226" customFormat="1" ht="26.25" customHeight="1" x14ac:dyDescent="0.15">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445</v>
      </c>
      <c r="AB111" s="983"/>
      <c r="AC111" s="983"/>
      <c r="AD111" s="983"/>
      <c r="AE111" s="984"/>
      <c r="AF111" s="985" t="s">
        <v>445</v>
      </c>
      <c r="AG111" s="983"/>
      <c r="AH111" s="983"/>
      <c r="AI111" s="983"/>
      <c r="AJ111" s="984"/>
      <c r="AK111" s="985" t="s">
        <v>418</v>
      </c>
      <c r="AL111" s="983"/>
      <c r="AM111" s="983"/>
      <c r="AN111" s="983"/>
      <c r="AO111" s="984"/>
      <c r="AP111" s="986" t="s">
        <v>447</v>
      </c>
      <c r="AQ111" s="987"/>
      <c r="AR111" s="987"/>
      <c r="AS111" s="987"/>
      <c r="AT111" s="988"/>
      <c r="AU111" s="996"/>
      <c r="AV111" s="997"/>
      <c r="AW111" s="997"/>
      <c r="AX111" s="997"/>
      <c r="AY111" s="997"/>
      <c r="AZ111" s="879" t="s">
        <v>448</v>
      </c>
      <c r="BA111" s="816"/>
      <c r="BB111" s="816"/>
      <c r="BC111" s="816"/>
      <c r="BD111" s="816"/>
      <c r="BE111" s="816"/>
      <c r="BF111" s="816"/>
      <c r="BG111" s="816"/>
      <c r="BH111" s="816"/>
      <c r="BI111" s="816"/>
      <c r="BJ111" s="816"/>
      <c r="BK111" s="816"/>
      <c r="BL111" s="816"/>
      <c r="BM111" s="816"/>
      <c r="BN111" s="816"/>
      <c r="BO111" s="816"/>
      <c r="BP111" s="817"/>
      <c r="BQ111" s="880">
        <v>72194</v>
      </c>
      <c r="BR111" s="881"/>
      <c r="BS111" s="881"/>
      <c r="BT111" s="881"/>
      <c r="BU111" s="881"/>
      <c r="BV111" s="881">
        <v>135708</v>
      </c>
      <c r="BW111" s="881"/>
      <c r="BX111" s="881"/>
      <c r="BY111" s="881"/>
      <c r="BZ111" s="881"/>
      <c r="CA111" s="881">
        <v>102864</v>
      </c>
      <c r="CB111" s="881"/>
      <c r="CC111" s="881"/>
      <c r="CD111" s="881"/>
      <c r="CE111" s="881"/>
      <c r="CF111" s="939">
        <v>2.2000000000000002</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445</v>
      </c>
      <c r="DH111" s="881"/>
      <c r="DI111" s="881"/>
      <c r="DJ111" s="881"/>
      <c r="DK111" s="881"/>
      <c r="DL111" s="881" t="s">
        <v>450</v>
      </c>
      <c r="DM111" s="881"/>
      <c r="DN111" s="881"/>
      <c r="DO111" s="881"/>
      <c r="DP111" s="881"/>
      <c r="DQ111" s="881" t="s">
        <v>450</v>
      </c>
      <c r="DR111" s="881"/>
      <c r="DS111" s="881"/>
      <c r="DT111" s="881"/>
      <c r="DU111" s="881"/>
      <c r="DV111" s="858" t="s">
        <v>447</v>
      </c>
      <c r="DW111" s="858"/>
      <c r="DX111" s="858"/>
      <c r="DY111" s="858"/>
      <c r="DZ111" s="859"/>
    </row>
    <row r="112" spans="1:131" s="226" customFormat="1" ht="26.25" customHeight="1" x14ac:dyDescent="0.15">
      <c r="A112" s="976" t="s">
        <v>451</v>
      </c>
      <c r="B112" s="977"/>
      <c r="C112" s="816" t="s">
        <v>452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445</v>
      </c>
      <c r="AB112" s="844"/>
      <c r="AC112" s="844"/>
      <c r="AD112" s="844"/>
      <c r="AE112" s="845"/>
      <c r="AF112" s="846" t="s">
        <v>445</v>
      </c>
      <c r="AG112" s="844"/>
      <c r="AH112" s="844"/>
      <c r="AI112" s="844"/>
      <c r="AJ112" s="845"/>
      <c r="AK112" s="846" t="s">
        <v>445</v>
      </c>
      <c r="AL112" s="844"/>
      <c r="AM112" s="844"/>
      <c r="AN112" s="844"/>
      <c r="AO112" s="845"/>
      <c r="AP112" s="888" t="s">
        <v>175</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2361858</v>
      </c>
      <c r="BR112" s="881"/>
      <c r="BS112" s="881"/>
      <c r="BT112" s="881"/>
      <c r="BU112" s="881"/>
      <c r="BV112" s="881">
        <v>2231774</v>
      </c>
      <c r="BW112" s="881"/>
      <c r="BX112" s="881"/>
      <c r="BY112" s="881"/>
      <c r="BZ112" s="881"/>
      <c r="CA112" s="881">
        <v>2095843</v>
      </c>
      <c r="CB112" s="881"/>
      <c r="CC112" s="881"/>
      <c r="CD112" s="881"/>
      <c r="CE112" s="881"/>
      <c r="CF112" s="939">
        <v>44.1</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175</v>
      </c>
      <c r="DH112" s="881"/>
      <c r="DI112" s="881"/>
      <c r="DJ112" s="881"/>
      <c r="DK112" s="881"/>
      <c r="DL112" s="881" t="s">
        <v>175</v>
      </c>
      <c r="DM112" s="881"/>
      <c r="DN112" s="881"/>
      <c r="DO112" s="881"/>
      <c r="DP112" s="881"/>
      <c r="DQ112" s="881" t="s">
        <v>445</v>
      </c>
      <c r="DR112" s="881"/>
      <c r="DS112" s="881"/>
      <c r="DT112" s="881"/>
      <c r="DU112" s="881"/>
      <c r="DV112" s="858" t="s">
        <v>175</v>
      </c>
      <c r="DW112" s="858"/>
      <c r="DX112" s="858"/>
      <c r="DY112" s="858"/>
      <c r="DZ112" s="859"/>
    </row>
    <row r="113" spans="1:130" s="226" customFormat="1" ht="26.25" customHeight="1" x14ac:dyDescent="0.15">
      <c r="A113" s="978"/>
      <c r="B113" s="979"/>
      <c r="C113" s="816" t="s">
        <v>455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203598</v>
      </c>
      <c r="AB113" s="983"/>
      <c r="AC113" s="983"/>
      <c r="AD113" s="983"/>
      <c r="AE113" s="984"/>
      <c r="AF113" s="985">
        <v>192449</v>
      </c>
      <c r="AG113" s="983"/>
      <c r="AH113" s="983"/>
      <c r="AI113" s="983"/>
      <c r="AJ113" s="984"/>
      <c r="AK113" s="985">
        <v>182901</v>
      </c>
      <c r="AL113" s="983"/>
      <c r="AM113" s="983"/>
      <c r="AN113" s="983"/>
      <c r="AO113" s="984"/>
      <c r="AP113" s="986">
        <v>3.9</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v>89551</v>
      </c>
      <c r="BR113" s="881"/>
      <c r="BS113" s="881"/>
      <c r="BT113" s="881"/>
      <c r="BU113" s="881"/>
      <c r="BV113" s="881">
        <v>207285</v>
      </c>
      <c r="BW113" s="881"/>
      <c r="BX113" s="881"/>
      <c r="BY113" s="881"/>
      <c r="BZ113" s="881"/>
      <c r="CA113" s="881">
        <v>190663</v>
      </c>
      <c r="CB113" s="881"/>
      <c r="CC113" s="881"/>
      <c r="CD113" s="881"/>
      <c r="CE113" s="881"/>
      <c r="CF113" s="939">
        <v>4</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445</v>
      </c>
      <c r="DH113" s="844"/>
      <c r="DI113" s="844"/>
      <c r="DJ113" s="844"/>
      <c r="DK113" s="845"/>
      <c r="DL113" s="846" t="s">
        <v>175</v>
      </c>
      <c r="DM113" s="844"/>
      <c r="DN113" s="844"/>
      <c r="DO113" s="844"/>
      <c r="DP113" s="845"/>
      <c r="DQ113" s="846" t="s">
        <v>175</v>
      </c>
      <c r="DR113" s="844"/>
      <c r="DS113" s="844"/>
      <c r="DT113" s="844"/>
      <c r="DU113" s="845"/>
      <c r="DV113" s="888" t="s">
        <v>175</v>
      </c>
      <c r="DW113" s="889"/>
      <c r="DX113" s="889"/>
      <c r="DY113" s="889"/>
      <c r="DZ113" s="890"/>
    </row>
    <row r="114" spans="1:130" s="226" customFormat="1" ht="26.25" customHeight="1" x14ac:dyDescent="0.15">
      <c r="A114" s="978"/>
      <c r="B114" s="979"/>
      <c r="C114" s="816" t="s">
        <v>458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734</v>
      </c>
      <c r="AB114" s="844"/>
      <c r="AC114" s="844"/>
      <c r="AD114" s="844"/>
      <c r="AE114" s="845"/>
      <c r="AF114" s="846">
        <v>725</v>
      </c>
      <c r="AG114" s="844"/>
      <c r="AH114" s="844"/>
      <c r="AI114" s="844"/>
      <c r="AJ114" s="845"/>
      <c r="AK114" s="846">
        <v>12804</v>
      </c>
      <c r="AL114" s="844"/>
      <c r="AM114" s="844"/>
      <c r="AN114" s="844"/>
      <c r="AO114" s="845"/>
      <c r="AP114" s="888">
        <v>0.3</v>
      </c>
      <c r="AQ114" s="889"/>
      <c r="AR114" s="889"/>
      <c r="AS114" s="889"/>
      <c r="AT114" s="890"/>
      <c r="AU114" s="996"/>
      <c r="AV114" s="997"/>
      <c r="AW114" s="997"/>
      <c r="AX114" s="997"/>
      <c r="AY114" s="997"/>
      <c r="AZ114" s="879" t="s">
        <v>459</v>
      </c>
      <c r="BA114" s="816"/>
      <c r="BB114" s="816"/>
      <c r="BC114" s="816"/>
      <c r="BD114" s="816"/>
      <c r="BE114" s="816"/>
      <c r="BF114" s="816"/>
      <c r="BG114" s="816"/>
      <c r="BH114" s="816"/>
      <c r="BI114" s="816"/>
      <c r="BJ114" s="816"/>
      <c r="BK114" s="816"/>
      <c r="BL114" s="816"/>
      <c r="BM114" s="816"/>
      <c r="BN114" s="816"/>
      <c r="BO114" s="816"/>
      <c r="BP114" s="817"/>
      <c r="BQ114" s="880">
        <v>952475</v>
      </c>
      <c r="BR114" s="881"/>
      <c r="BS114" s="881"/>
      <c r="BT114" s="881"/>
      <c r="BU114" s="881"/>
      <c r="BV114" s="881">
        <v>936453</v>
      </c>
      <c r="BW114" s="881"/>
      <c r="BX114" s="881"/>
      <c r="BY114" s="881"/>
      <c r="BZ114" s="881"/>
      <c r="CA114" s="881">
        <v>841016</v>
      </c>
      <c r="CB114" s="881"/>
      <c r="CC114" s="881"/>
      <c r="CD114" s="881"/>
      <c r="CE114" s="881"/>
      <c r="CF114" s="939">
        <v>17.7</v>
      </c>
      <c r="CG114" s="940"/>
      <c r="CH114" s="940"/>
      <c r="CI114" s="940"/>
      <c r="CJ114" s="940"/>
      <c r="CK114" s="991"/>
      <c r="CL114" s="885"/>
      <c r="CM114" s="879" t="s">
        <v>460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175</v>
      </c>
      <c r="DH114" s="844"/>
      <c r="DI114" s="844"/>
      <c r="DJ114" s="844"/>
      <c r="DK114" s="845"/>
      <c r="DL114" s="846" t="s">
        <v>445</v>
      </c>
      <c r="DM114" s="844"/>
      <c r="DN114" s="844"/>
      <c r="DO114" s="844"/>
      <c r="DP114" s="845"/>
      <c r="DQ114" s="846" t="s">
        <v>445</v>
      </c>
      <c r="DR114" s="844"/>
      <c r="DS114" s="844"/>
      <c r="DT114" s="844"/>
      <c r="DU114" s="845"/>
      <c r="DV114" s="888" t="s">
        <v>175</v>
      </c>
      <c r="DW114" s="889"/>
      <c r="DX114" s="889"/>
      <c r="DY114" s="889"/>
      <c r="DZ114" s="890"/>
    </row>
    <row r="115" spans="1:130" s="226" customFormat="1" ht="26.25" customHeight="1" x14ac:dyDescent="0.15">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6497</v>
      </c>
      <c r="AB115" s="983"/>
      <c r="AC115" s="983"/>
      <c r="AD115" s="983"/>
      <c r="AE115" s="984"/>
      <c r="AF115" s="985">
        <v>4799</v>
      </c>
      <c r="AG115" s="983"/>
      <c r="AH115" s="983"/>
      <c r="AI115" s="983"/>
      <c r="AJ115" s="984"/>
      <c r="AK115" s="985">
        <v>1803</v>
      </c>
      <c r="AL115" s="983"/>
      <c r="AM115" s="983"/>
      <c r="AN115" s="983"/>
      <c r="AO115" s="984"/>
      <c r="AP115" s="986">
        <v>0</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450</v>
      </c>
      <c r="BR115" s="881"/>
      <c r="BS115" s="881"/>
      <c r="BT115" s="881"/>
      <c r="BU115" s="881"/>
      <c r="BV115" s="881" t="s">
        <v>175</v>
      </c>
      <c r="BW115" s="881"/>
      <c r="BX115" s="881"/>
      <c r="BY115" s="881"/>
      <c r="BZ115" s="881"/>
      <c r="CA115" s="881" t="s">
        <v>175</v>
      </c>
      <c r="CB115" s="881"/>
      <c r="CC115" s="881"/>
      <c r="CD115" s="881"/>
      <c r="CE115" s="881"/>
      <c r="CF115" s="939" t="s">
        <v>445</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175</v>
      </c>
      <c r="DH115" s="844"/>
      <c r="DI115" s="844"/>
      <c r="DJ115" s="844"/>
      <c r="DK115" s="845"/>
      <c r="DL115" s="846" t="s">
        <v>175</v>
      </c>
      <c r="DM115" s="844"/>
      <c r="DN115" s="844"/>
      <c r="DO115" s="844"/>
      <c r="DP115" s="845"/>
      <c r="DQ115" s="846" t="s">
        <v>445</v>
      </c>
      <c r="DR115" s="844"/>
      <c r="DS115" s="844"/>
      <c r="DT115" s="844"/>
      <c r="DU115" s="845"/>
      <c r="DV115" s="888" t="s">
        <v>175</v>
      </c>
      <c r="DW115" s="889"/>
      <c r="DX115" s="889"/>
      <c r="DY115" s="889"/>
      <c r="DZ115" s="890"/>
    </row>
    <row r="116" spans="1:130" s="226" customFormat="1" ht="26.25" customHeight="1" x14ac:dyDescent="0.15">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445</v>
      </c>
      <c r="AB116" s="844"/>
      <c r="AC116" s="844"/>
      <c r="AD116" s="844"/>
      <c r="AE116" s="845"/>
      <c r="AF116" s="846" t="s">
        <v>175</v>
      </c>
      <c r="AG116" s="844"/>
      <c r="AH116" s="844"/>
      <c r="AI116" s="844"/>
      <c r="AJ116" s="845"/>
      <c r="AK116" s="846" t="s">
        <v>175</v>
      </c>
      <c r="AL116" s="844"/>
      <c r="AM116" s="844"/>
      <c r="AN116" s="844"/>
      <c r="AO116" s="845"/>
      <c r="AP116" s="888" t="s">
        <v>175</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450</v>
      </c>
      <c r="BR116" s="881"/>
      <c r="BS116" s="881"/>
      <c r="BT116" s="881"/>
      <c r="BU116" s="881"/>
      <c r="BV116" s="881" t="s">
        <v>445</v>
      </c>
      <c r="BW116" s="881"/>
      <c r="BX116" s="881"/>
      <c r="BY116" s="881"/>
      <c r="BZ116" s="881"/>
      <c r="CA116" s="881" t="s">
        <v>175</v>
      </c>
      <c r="CB116" s="881"/>
      <c r="CC116" s="881"/>
      <c r="CD116" s="881"/>
      <c r="CE116" s="881"/>
      <c r="CF116" s="939" t="s">
        <v>175</v>
      </c>
      <c r="CG116" s="940"/>
      <c r="CH116" s="940"/>
      <c r="CI116" s="940"/>
      <c r="CJ116" s="940"/>
      <c r="CK116" s="991"/>
      <c r="CL116" s="885"/>
      <c r="CM116" s="879" t="s">
        <v>466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445</v>
      </c>
      <c r="DH116" s="844"/>
      <c r="DI116" s="844"/>
      <c r="DJ116" s="844"/>
      <c r="DK116" s="845"/>
      <c r="DL116" s="846" t="s">
        <v>175</v>
      </c>
      <c r="DM116" s="844"/>
      <c r="DN116" s="844"/>
      <c r="DO116" s="844"/>
      <c r="DP116" s="845"/>
      <c r="DQ116" s="846" t="s">
        <v>445</v>
      </c>
      <c r="DR116" s="844"/>
      <c r="DS116" s="844"/>
      <c r="DT116" s="844"/>
      <c r="DU116" s="845"/>
      <c r="DV116" s="888" t="s">
        <v>175</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467</v>
      </c>
      <c r="Z117" s="961"/>
      <c r="AA117" s="966">
        <v>1158977</v>
      </c>
      <c r="AB117" s="967"/>
      <c r="AC117" s="967"/>
      <c r="AD117" s="967"/>
      <c r="AE117" s="968"/>
      <c r="AF117" s="969">
        <v>1119581</v>
      </c>
      <c r="AG117" s="967"/>
      <c r="AH117" s="967"/>
      <c r="AI117" s="967"/>
      <c r="AJ117" s="968"/>
      <c r="AK117" s="969">
        <v>1147412</v>
      </c>
      <c r="AL117" s="967"/>
      <c r="AM117" s="967"/>
      <c r="AN117" s="967"/>
      <c r="AO117" s="968"/>
      <c r="AP117" s="970"/>
      <c r="AQ117" s="971"/>
      <c r="AR117" s="971"/>
      <c r="AS117" s="971"/>
      <c r="AT117" s="972"/>
      <c r="AU117" s="996"/>
      <c r="AV117" s="997"/>
      <c r="AW117" s="997"/>
      <c r="AX117" s="997"/>
      <c r="AY117" s="997"/>
      <c r="AZ117" s="927" t="s">
        <v>468</v>
      </c>
      <c r="BA117" s="928"/>
      <c r="BB117" s="928"/>
      <c r="BC117" s="928"/>
      <c r="BD117" s="928"/>
      <c r="BE117" s="928"/>
      <c r="BF117" s="928"/>
      <c r="BG117" s="928"/>
      <c r="BH117" s="928"/>
      <c r="BI117" s="928"/>
      <c r="BJ117" s="928"/>
      <c r="BK117" s="928"/>
      <c r="BL117" s="928"/>
      <c r="BM117" s="928"/>
      <c r="BN117" s="928"/>
      <c r="BO117" s="928"/>
      <c r="BP117" s="929"/>
      <c r="BQ117" s="880" t="s">
        <v>175</v>
      </c>
      <c r="BR117" s="881"/>
      <c r="BS117" s="881"/>
      <c r="BT117" s="881"/>
      <c r="BU117" s="881"/>
      <c r="BV117" s="881" t="s">
        <v>469</v>
      </c>
      <c r="BW117" s="881"/>
      <c r="BX117" s="881"/>
      <c r="BY117" s="881"/>
      <c r="BZ117" s="881"/>
      <c r="CA117" s="881" t="s">
        <v>175</v>
      </c>
      <c r="CB117" s="881"/>
      <c r="CC117" s="881"/>
      <c r="CD117" s="881"/>
      <c r="CE117" s="881"/>
      <c r="CF117" s="939" t="s">
        <v>175</v>
      </c>
      <c r="CG117" s="940"/>
      <c r="CH117" s="940"/>
      <c r="CI117" s="940"/>
      <c r="CJ117" s="940"/>
      <c r="CK117" s="991"/>
      <c r="CL117" s="885"/>
      <c r="CM117" s="879" t="s">
        <v>470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175</v>
      </c>
      <c r="DH117" s="844"/>
      <c r="DI117" s="844"/>
      <c r="DJ117" s="844"/>
      <c r="DK117" s="845"/>
      <c r="DL117" s="846" t="s">
        <v>175</v>
      </c>
      <c r="DM117" s="844"/>
      <c r="DN117" s="844"/>
      <c r="DO117" s="844"/>
      <c r="DP117" s="845"/>
      <c r="DQ117" s="846" t="s">
        <v>175</v>
      </c>
      <c r="DR117" s="844"/>
      <c r="DS117" s="844"/>
      <c r="DT117" s="844"/>
      <c r="DU117" s="845"/>
      <c r="DV117" s="888" t="s">
        <v>175</v>
      </c>
      <c r="DW117" s="889"/>
      <c r="DX117" s="889"/>
      <c r="DY117" s="889"/>
      <c r="DZ117" s="890"/>
    </row>
    <row r="118" spans="1:130" s="226" customFormat="1" ht="26.25" customHeight="1" x14ac:dyDescent="0.15">
      <c r="A118" s="959" t="s">
        <v>440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437</v>
      </c>
      <c r="AB118" s="960"/>
      <c r="AC118" s="960"/>
      <c r="AD118" s="960"/>
      <c r="AE118" s="961"/>
      <c r="AF118" s="962" t="s">
        <v>438</v>
      </c>
      <c r="AG118" s="960"/>
      <c r="AH118" s="960"/>
      <c r="AI118" s="960"/>
      <c r="AJ118" s="961"/>
      <c r="AK118" s="962" t="s">
        <v>303</v>
      </c>
      <c r="AL118" s="960"/>
      <c r="AM118" s="960"/>
      <c r="AN118" s="960"/>
      <c r="AO118" s="961"/>
      <c r="AP118" s="963" t="s">
        <v>439</v>
      </c>
      <c r="AQ118" s="964"/>
      <c r="AR118" s="964"/>
      <c r="AS118" s="964"/>
      <c r="AT118" s="965"/>
      <c r="AU118" s="996"/>
      <c r="AV118" s="997"/>
      <c r="AW118" s="997"/>
      <c r="AX118" s="997"/>
      <c r="AY118" s="997"/>
      <c r="AZ118" s="902" t="s">
        <v>471</v>
      </c>
      <c r="BA118" s="903"/>
      <c r="BB118" s="903"/>
      <c r="BC118" s="903"/>
      <c r="BD118" s="903"/>
      <c r="BE118" s="903"/>
      <c r="BF118" s="903"/>
      <c r="BG118" s="903"/>
      <c r="BH118" s="903"/>
      <c r="BI118" s="903"/>
      <c r="BJ118" s="903"/>
      <c r="BK118" s="903"/>
      <c r="BL118" s="903"/>
      <c r="BM118" s="903"/>
      <c r="BN118" s="903"/>
      <c r="BO118" s="903"/>
      <c r="BP118" s="904"/>
      <c r="BQ118" s="943" t="s">
        <v>175</v>
      </c>
      <c r="BR118" s="909"/>
      <c r="BS118" s="909"/>
      <c r="BT118" s="909"/>
      <c r="BU118" s="909"/>
      <c r="BV118" s="909" t="s">
        <v>390</v>
      </c>
      <c r="BW118" s="909"/>
      <c r="BX118" s="909"/>
      <c r="BY118" s="909"/>
      <c r="BZ118" s="909"/>
      <c r="CA118" s="909" t="s">
        <v>472</v>
      </c>
      <c r="CB118" s="909"/>
      <c r="CC118" s="909"/>
      <c r="CD118" s="909"/>
      <c r="CE118" s="909"/>
      <c r="CF118" s="939" t="s">
        <v>175</v>
      </c>
      <c r="CG118" s="940"/>
      <c r="CH118" s="940"/>
      <c r="CI118" s="940"/>
      <c r="CJ118" s="940"/>
      <c r="CK118" s="991"/>
      <c r="CL118" s="885"/>
      <c r="CM118" s="879" t="s">
        <v>473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474</v>
      </c>
      <c r="DH118" s="844"/>
      <c r="DI118" s="844"/>
      <c r="DJ118" s="844"/>
      <c r="DK118" s="845"/>
      <c r="DL118" s="846" t="s">
        <v>175</v>
      </c>
      <c r="DM118" s="844"/>
      <c r="DN118" s="844"/>
      <c r="DO118" s="844"/>
      <c r="DP118" s="845"/>
      <c r="DQ118" s="846" t="s">
        <v>390</v>
      </c>
      <c r="DR118" s="844"/>
      <c r="DS118" s="844"/>
      <c r="DT118" s="844"/>
      <c r="DU118" s="845"/>
      <c r="DV118" s="888" t="s">
        <v>390</v>
      </c>
      <c r="DW118" s="889"/>
      <c r="DX118" s="889"/>
      <c r="DY118" s="889"/>
      <c r="DZ118" s="890"/>
    </row>
    <row r="119" spans="1:130" s="226" customFormat="1" ht="26.25" customHeight="1" x14ac:dyDescent="0.15">
      <c r="A119" s="882" t="s">
        <v>443</v>
      </c>
      <c r="B119" s="883"/>
      <c r="C119" s="924" t="s">
        <v>444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390</v>
      </c>
      <c r="AB119" s="953"/>
      <c r="AC119" s="953"/>
      <c r="AD119" s="953"/>
      <c r="AE119" s="954"/>
      <c r="AF119" s="955" t="s">
        <v>390</v>
      </c>
      <c r="AG119" s="953"/>
      <c r="AH119" s="953"/>
      <c r="AI119" s="953"/>
      <c r="AJ119" s="954"/>
      <c r="AK119" s="955" t="s">
        <v>390</v>
      </c>
      <c r="AL119" s="953"/>
      <c r="AM119" s="953"/>
      <c r="AN119" s="953"/>
      <c r="AO119" s="954"/>
      <c r="AP119" s="956" t="s">
        <v>390</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475</v>
      </c>
      <c r="BP119" s="942"/>
      <c r="BQ119" s="943">
        <v>12982152</v>
      </c>
      <c r="BR119" s="909"/>
      <c r="BS119" s="909"/>
      <c r="BT119" s="909"/>
      <c r="BU119" s="909"/>
      <c r="BV119" s="909">
        <v>12516075</v>
      </c>
      <c r="BW119" s="909"/>
      <c r="BX119" s="909"/>
      <c r="BY119" s="909"/>
      <c r="BZ119" s="909"/>
      <c r="CA119" s="909">
        <v>11890803</v>
      </c>
      <c r="CB119" s="909"/>
      <c r="CC119" s="909"/>
      <c r="CD119" s="909"/>
      <c r="CE119" s="909"/>
      <c r="CF119" s="812"/>
      <c r="CG119" s="813"/>
      <c r="CH119" s="813"/>
      <c r="CI119" s="813"/>
      <c r="CJ119" s="898"/>
      <c r="CK119" s="992"/>
      <c r="CL119" s="887"/>
      <c r="CM119" s="902" t="s">
        <v>476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72194</v>
      </c>
      <c r="DH119" s="828"/>
      <c r="DI119" s="828"/>
      <c r="DJ119" s="828"/>
      <c r="DK119" s="829"/>
      <c r="DL119" s="830">
        <v>135708</v>
      </c>
      <c r="DM119" s="828"/>
      <c r="DN119" s="828"/>
      <c r="DO119" s="828"/>
      <c r="DP119" s="829"/>
      <c r="DQ119" s="830">
        <v>102864</v>
      </c>
      <c r="DR119" s="828"/>
      <c r="DS119" s="828"/>
      <c r="DT119" s="828"/>
      <c r="DU119" s="829"/>
      <c r="DV119" s="912">
        <v>2.2000000000000002</v>
      </c>
      <c r="DW119" s="913"/>
      <c r="DX119" s="913"/>
      <c r="DY119" s="913"/>
      <c r="DZ119" s="914"/>
    </row>
    <row r="120" spans="1:130" s="226" customFormat="1" ht="26.25" customHeight="1" x14ac:dyDescent="0.15">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175</v>
      </c>
      <c r="AB120" s="844"/>
      <c r="AC120" s="844"/>
      <c r="AD120" s="844"/>
      <c r="AE120" s="845"/>
      <c r="AF120" s="846" t="s">
        <v>175</v>
      </c>
      <c r="AG120" s="844"/>
      <c r="AH120" s="844"/>
      <c r="AI120" s="844"/>
      <c r="AJ120" s="845"/>
      <c r="AK120" s="846" t="s">
        <v>175</v>
      </c>
      <c r="AL120" s="844"/>
      <c r="AM120" s="844"/>
      <c r="AN120" s="844"/>
      <c r="AO120" s="845"/>
      <c r="AP120" s="888" t="s">
        <v>390</v>
      </c>
      <c r="AQ120" s="889"/>
      <c r="AR120" s="889"/>
      <c r="AS120" s="889"/>
      <c r="AT120" s="890"/>
      <c r="AU120" s="944" t="s">
        <v>477</v>
      </c>
      <c r="AV120" s="945"/>
      <c r="AW120" s="945"/>
      <c r="AX120" s="945"/>
      <c r="AY120" s="946"/>
      <c r="AZ120" s="924" t="s">
        <v>478</v>
      </c>
      <c r="BA120" s="872"/>
      <c r="BB120" s="872"/>
      <c r="BC120" s="872"/>
      <c r="BD120" s="872"/>
      <c r="BE120" s="872"/>
      <c r="BF120" s="872"/>
      <c r="BG120" s="872"/>
      <c r="BH120" s="872"/>
      <c r="BI120" s="872"/>
      <c r="BJ120" s="872"/>
      <c r="BK120" s="872"/>
      <c r="BL120" s="872"/>
      <c r="BM120" s="872"/>
      <c r="BN120" s="872"/>
      <c r="BO120" s="872"/>
      <c r="BP120" s="873"/>
      <c r="BQ120" s="925">
        <v>10085284</v>
      </c>
      <c r="BR120" s="906"/>
      <c r="BS120" s="906"/>
      <c r="BT120" s="906"/>
      <c r="BU120" s="906"/>
      <c r="BV120" s="906">
        <v>10594326</v>
      </c>
      <c r="BW120" s="906"/>
      <c r="BX120" s="906"/>
      <c r="BY120" s="906"/>
      <c r="BZ120" s="906"/>
      <c r="CA120" s="906">
        <v>11561685</v>
      </c>
      <c r="CB120" s="906"/>
      <c r="CC120" s="906"/>
      <c r="CD120" s="906"/>
      <c r="CE120" s="906"/>
      <c r="CF120" s="930">
        <v>243.5</v>
      </c>
      <c r="CG120" s="931"/>
      <c r="CH120" s="931"/>
      <c r="CI120" s="931"/>
      <c r="CJ120" s="931"/>
      <c r="CK120" s="932" t="s">
        <v>479</v>
      </c>
      <c r="CL120" s="916"/>
      <c r="CM120" s="916"/>
      <c r="CN120" s="916"/>
      <c r="CO120" s="917"/>
      <c r="CP120" s="936" t="s">
        <v>412</v>
      </c>
      <c r="CQ120" s="937"/>
      <c r="CR120" s="937"/>
      <c r="CS120" s="937"/>
      <c r="CT120" s="937"/>
      <c r="CU120" s="937"/>
      <c r="CV120" s="937"/>
      <c r="CW120" s="937"/>
      <c r="CX120" s="937"/>
      <c r="CY120" s="937"/>
      <c r="CZ120" s="937"/>
      <c r="DA120" s="937"/>
      <c r="DB120" s="937"/>
      <c r="DC120" s="937"/>
      <c r="DD120" s="937"/>
      <c r="DE120" s="937"/>
      <c r="DF120" s="938"/>
      <c r="DG120" s="925">
        <v>1616301</v>
      </c>
      <c r="DH120" s="906"/>
      <c r="DI120" s="906"/>
      <c r="DJ120" s="906"/>
      <c r="DK120" s="906"/>
      <c r="DL120" s="906">
        <v>1560395</v>
      </c>
      <c r="DM120" s="906"/>
      <c r="DN120" s="906"/>
      <c r="DO120" s="906"/>
      <c r="DP120" s="906"/>
      <c r="DQ120" s="906">
        <v>1491484</v>
      </c>
      <c r="DR120" s="906"/>
      <c r="DS120" s="906"/>
      <c r="DT120" s="906"/>
      <c r="DU120" s="906"/>
      <c r="DV120" s="907">
        <v>31.4</v>
      </c>
      <c r="DW120" s="907"/>
      <c r="DX120" s="907"/>
      <c r="DY120" s="907"/>
      <c r="DZ120" s="908"/>
    </row>
    <row r="121" spans="1:130" s="226" customFormat="1" ht="26.25" customHeight="1" x14ac:dyDescent="0.15">
      <c r="A121" s="884"/>
      <c r="B121" s="885"/>
      <c r="C121" s="927" t="s">
        <v>480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175</v>
      </c>
      <c r="AB121" s="844"/>
      <c r="AC121" s="844"/>
      <c r="AD121" s="844"/>
      <c r="AE121" s="845"/>
      <c r="AF121" s="846" t="s">
        <v>175</v>
      </c>
      <c r="AG121" s="844"/>
      <c r="AH121" s="844"/>
      <c r="AI121" s="844"/>
      <c r="AJ121" s="845"/>
      <c r="AK121" s="846" t="s">
        <v>390</v>
      </c>
      <c r="AL121" s="844"/>
      <c r="AM121" s="844"/>
      <c r="AN121" s="844"/>
      <c r="AO121" s="845"/>
      <c r="AP121" s="888" t="s">
        <v>175</v>
      </c>
      <c r="AQ121" s="889"/>
      <c r="AR121" s="889"/>
      <c r="AS121" s="889"/>
      <c r="AT121" s="890"/>
      <c r="AU121" s="947"/>
      <c r="AV121" s="948"/>
      <c r="AW121" s="948"/>
      <c r="AX121" s="948"/>
      <c r="AY121" s="949"/>
      <c r="AZ121" s="879" t="s">
        <v>481</v>
      </c>
      <c r="BA121" s="816"/>
      <c r="BB121" s="816"/>
      <c r="BC121" s="816"/>
      <c r="BD121" s="816"/>
      <c r="BE121" s="816"/>
      <c r="BF121" s="816"/>
      <c r="BG121" s="816"/>
      <c r="BH121" s="816"/>
      <c r="BI121" s="816"/>
      <c r="BJ121" s="816"/>
      <c r="BK121" s="816"/>
      <c r="BL121" s="816"/>
      <c r="BM121" s="816"/>
      <c r="BN121" s="816"/>
      <c r="BO121" s="816"/>
      <c r="BP121" s="817"/>
      <c r="BQ121" s="880">
        <v>155010</v>
      </c>
      <c r="BR121" s="881"/>
      <c r="BS121" s="881"/>
      <c r="BT121" s="881"/>
      <c r="BU121" s="881"/>
      <c r="BV121" s="881">
        <v>137919</v>
      </c>
      <c r="BW121" s="881"/>
      <c r="BX121" s="881"/>
      <c r="BY121" s="881"/>
      <c r="BZ121" s="881"/>
      <c r="CA121" s="881">
        <v>120538</v>
      </c>
      <c r="CB121" s="881"/>
      <c r="CC121" s="881"/>
      <c r="CD121" s="881"/>
      <c r="CE121" s="881"/>
      <c r="CF121" s="939">
        <v>2.5</v>
      </c>
      <c r="CG121" s="940"/>
      <c r="CH121" s="940"/>
      <c r="CI121" s="940"/>
      <c r="CJ121" s="940"/>
      <c r="CK121" s="933"/>
      <c r="CL121" s="919"/>
      <c r="CM121" s="919"/>
      <c r="CN121" s="919"/>
      <c r="CO121" s="920"/>
      <c r="CP121" s="899" t="s">
        <v>482</v>
      </c>
      <c r="CQ121" s="900"/>
      <c r="CR121" s="900"/>
      <c r="CS121" s="900"/>
      <c r="CT121" s="900"/>
      <c r="CU121" s="900"/>
      <c r="CV121" s="900"/>
      <c r="CW121" s="900"/>
      <c r="CX121" s="900"/>
      <c r="CY121" s="900"/>
      <c r="CZ121" s="900"/>
      <c r="DA121" s="900"/>
      <c r="DB121" s="900"/>
      <c r="DC121" s="900"/>
      <c r="DD121" s="900"/>
      <c r="DE121" s="900"/>
      <c r="DF121" s="901"/>
      <c r="DG121" s="880">
        <v>379732</v>
      </c>
      <c r="DH121" s="881"/>
      <c r="DI121" s="881"/>
      <c r="DJ121" s="881"/>
      <c r="DK121" s="881"/>
      <c r="DL121" s="881">
        <v>354537</v>
      </c>
      <c r="DM121" s="881"/>
      <c r="DN121" s="881"/>
      <c r="DO121" s="881"/>
      <c r="DP121" s="881"/>
      <c r="DQ121" s="881">
        <v>330345</v>
      </c>
      <c r="DR121" s="881"/>
      <c r="DS121" s="881"/>
      <c r="DT121" s="881"/>
      <c r="DU121" s="881"/>
      <c r="DV121" s="858">
        <v>7</v>
      </c>
      <c r="DW121" s="858"/>
      <c r="DX121" s="858"/>
      <c r="DY121" s="858"/>
      <c r="DZ121" s="859"/>
    </row>
    <row r="122" spans="1:130" s="226" customFormat="1" ht="26.25" customHeight="1" x14ac:dyDescent="0.15">
      <c r="A122" s="884"/>
      <c r="B122" s="885"/>
      <c r="C122" s="879" t="s">
        <v>460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175</v>
      </c>
      <c r="AB122" s="844"/>
      <c r="AC122" s="844"/>
      <c r="AD122" s="844"/>
      <c r="AE122" s="845"/>
      <c r="AF122" s="846" t="s">
        <v>175</v>
      </c>
      <c r="AG122" s="844"/>
      <c r="AH122" s="844"/>
      <c r="AI122" s="844"/>
      <c r="AJ122" s="845"/>
      <c r="AK122" s="846" t="s">
        <v>390</v>
      </c>
      <c r="AL122" s="844"/>
      <c r="AM122" s="844"/>
      <c r="AN122" s="844"/>
      <c r="AO122" s="845"/>
      <c r="AP122" s="888" t="s">
        <v>474</v>
      </c>
      <c r="AQ122" s="889"/>
      <c r="AR122" s="889"/>
      <c r="AS122" s="889"/>
      <c r="AT122" s="890"/>
      <c r="AU122" s="947"/>
      <c r="AV122" s="948"/>
      <c r="AW122" s="948"/>
      <c r="AX122" s="948"/>
      <c r="AY122" s="949"/>
      <c r="AZ122" s="902" t="s">
        <v>483</v>
      </c>
      <c r="BA122" s="903"/>
      <c r="BB122" s="903"/>
      <c r="BC122" s="903"/>
      <c r="BD122" s="903"/>
      <c r="BE122" s="903"/>
      <c r="BF122" s="903"/>
      <c r="BG122" s="903"/>
      <c r="BH122" s="903"/>
      <c r="BI122" s="903"/>
      <c r="BJ122" s="903"/>
      <c r="BK122" s="903"/>
      <c r="BL122" s="903"/>
      <c r="BM122" s="903"/>
      <c r="BN122" s="903"/>
      <c r="BO122" s="903"/>
      <c r="BP122" s="904"/>
      <c r="BQ122" s="943">
        <v>8363619</v>
      </c>
      <c r="BR122" s="909"/>
      <c r="BS122" s="909"/>
      <c r="BT122" s="909"/>
      <c r="BU122" s="909"/>
      <c r="BV122" s="909">
        <v>7882988</v>
      </c>
      <c r="BW122" s="909"/>
      <c r="BX122" s="909"/>
      <c r="BY122" s="909"/>
      <c r="BZ122" s="909"/>
      <c r="CA122" s="909">
        <v>7440321</v>
      </c>
      <c r="CB122" s="909"/>
      <c r="CC122" s="909"/>
      <c r="CD122" s="909"/>
      <c r="CE122" s="909"/>
      <c r="CF122" s="910">
        <v>156.69999999999999</v>
      </c>
      <c r="CG122" s="911"/>
      <c r="CH122" s="911"/>
      <c r="CI122" s="911"/>
      <c r="CJ122" s="911"/>
      <c r="CK122" s="933"/>
      <c r="CL122" s="919"/>
      <c r="CM122" s="919"/>
      <c r="CN122" s="919"/>
      <c r="CO122" s="920"/>
      <c r="CP122" s="899" t="s">
        <v>484</v>
      </c>
      <c r="CQ122" s="900"/>
      <c r="CR122" s="900"/>
      <c r="CS122" s="900"/>
      <c r="CT122" s="900"/>
      <c r="CU122" s="900"/>
      <c r="CV122" s="900"/>
      <c r="CW122" s="900"/>
      <c r="CX122" s="900"/>
      <c r="CY122" s="900"/>
      <c r="CZ122" s="900"/>
      <c r="DA122" s="900"/>
      <c r="DB122" s="900"/>
      <c r="DC122" s="900"/>
      <c r="DD122" s="900"/>
      <c r="DE122" s="900"/>
      <c r="DF122" s="901"/>
      <c r="DG122" s="880">
        <v>306111</v>
      </c>
      <c r="DH122" s="881"/>
      <c r="DI122" s="881"/>
      <c r="DJ122" s="881"/>
      <c r="DK122" s="881"/>
      <c r="DL122" s="881">
        <v>252605</v>
      </c>
      <c r="DM122" s="881"/>
      <c r="DN122" s="881"/>
      <c r="DO122" s="881"/>
      <c r="DP122" s="881"/>
      <c r="DQ122" s="881">
        <v>209031</v>
      </c>
      <c r="DR122" s="881"/>
      <c r="DS122" s="881"/>
      <c r="DT122" s="881"/>
      <c r="DU122" s="881"/>
      <c r="DV122" s="858">
        <v>4.4000000000000004</v>
      </c>
      <c r="DW122" s="858"/>
      <c r="DX122" s="858"/>
      <c r="DY122" s="858"/>
      <c r="DZ122" s="859"/>
    </row>
    <row r="123" spans="1:130" s="226" customFormat="1" ht="26.25" customHeight="1" x14ac:dyDescent="0.15">
      <c r="A123" s="884"/>
      <c r="B123" s="885"/>
      <c r="C123" s="879" t="s">
        <v>466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175</v>
      </c>
      <c r="AB123" s="844"/>
      <c r="AC123" s="844"/>
      <c r="AD123" s="844"/>
      <c r="AE123" s="845"/>
      <c r="AF123" s="846" t="s">
        <v>175</v>
      </c>
      <c r="AG123" s="844"/>
      <c r="AH123" s="844"/>
      <c r="AI123" s="844"/>
      <c r="AJ123" s="845"/>
      <c r="AK123" s="846" t="s">
        <v>390</v>
      </c>
      <c r="AL123" s="844"/>
      <c r="AM123" s="844"/>
      <c r="AN123" s="844"/>
      <c r="AO123" s="845"/>
      <c r="AP123" s="888" t="s">
        <v>175</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485</v>
      </c>
      <c r="BP123" s="942"/>
      <c r="BQ123" s="896">
        <v>18603913</v>
      </c>
      <c r="BR123" s="897"/>
      <c r="BS123" s="897"/>
      <c r="BT123" s="897"/>
      <c r="BU123" s="897"/>
      <c r="BV123" s="897">
        <v>18615233</v>
      </c>
      <c r="BW123" s="897"/>
      <c r="BX123" s="897"/>
      <c r="BY123" s="897"/>
      <c r="BZ123" s="897"/>
      <c r="CA123" s="897">
        <v>19122544</v>
      </c>
      <c r="CB123" s="897"/>
      <c r="CC123" s="897"/>
      <c r="CD123" s="897"/>
      <c r="CE123" s="897"/>
      <c r="CF123" s="812"/>
      <c r="CG123" s="813"/>
      <c r="CH123" s="813"/>
      <c r="CI123" s="813"/>
      <c r="CJ123" s="898"/>
      <c r="CK123" s="933"/>
      <c r="CL123" s="919"/>
      <c r="CM123" s="919"/>
      <c r="CN123" s="919"/>
      <c r="CO123" s="920"/>
      <c r="CP123" s="899" t="s">
        <v>486</v>
      </c>
      <c r="CQ123" s="900"/>
      <c r="CR123" s="900"/>
      <c r="CS123" s="900"/>
      <c r="CT123" s="900"/>
      <c r="CU123" s="900"/>
      <c r="CV123" s="900"/>
      <c r="CW123" s="900"/>
      <c r="CX123" s="900"/>
      <c r="CY123" s="900"/>
      <c r="CZ123" s="900"/>
      <c r="DA123" s="900"/>
      <c r="DB123" s="900"/>
      <c r="DC123" s="900"/>
      <c r="DD123" s="900"/>
      <c r="DE123" s="900"/>
      <c r="DF123" s="901"/>
      <c r="DG123" s="843">
        <v>58857</v>
      </c>
      <c r="DH123" s="844"/>
      <c r="DI123" s="844"/>
      <c r="DJ123" s="844"/>
      <c r="DK123" s="845"/>
      <c r="DL123" s="846">
        <v>64237</v>
      </c>
      <c r="DM123" s="844"/>
      <c r="DN123" s="844"/>
      <c r="DO123" s="844"/>
      <c r="DP123" s="845"/>
      <c r="DQ123" s="846">
        <v>64983</v>
      </c>
      <c r="DR123" s="844"/>
      <c r="DS123" s="844"/>
      <c r="DT123" s="844"/>
      <c r="DU123" s="845"/>
      <c r="DV123" s="888">
        <v>1.4</v>
      </c>
      <c r="DW123" s="889"/>
      <c r="DX123" s="889"/>
      <c r="DY123" s="889"/>
      <c r="DZ123" s="890"/>
    </row>
    <row r="124" spans="1:130" s="226" customFormat="1" ht="26.25" customHeight="1" thickBot="1" x14ac:dyDescent="0.2">
      <c r="A124" s="884"/>
      <c r="B124" s="885"/>
      <c r="C124" s="879" t="s">
        <v>470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390</v>
      </c>
      <c r="AB124" s="844"/>
      <c r="AC124" s="844"/>
      <c r="AD124" s="844"/>
      <c r="AE124" s="845"/>
      <c r="AF124" s="846" t="s">
        <v>175</v>
      </c>
      <c r="AG124" s="844"/>
      <c r="AH124" s="844"/>
      <c r="AI124" s="844"/>
      <c r="AJ124" s="845"/>
      <c r="AK124" s="846" t="s">
        <v>175</v>
      </c>
      <c r="AL124" s="844"/>
      <c r="AM124" s="844"/>
      <c r="AN124" s="844"/>
      <c r="AO124" s="845"/>
      <c r="AP124" s="888" t="s">
        <v>175</v>
      </c>
      <c r="AQ124" s="889"/>
      <c r="AR124" s="889"/>
      <c r="AS124" s="889"/>
      <c r="AT124" s="890"/>
      <c r="AU124" s="891" t="s">
        <v>487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390</v>
      </c>
      <c r="BR124" s="895"/>
      <c r="BS124" s="895"/>
      <c r="BT124" s="895"/>
      <c r="BU124" s="895"/>
      <c r="BV124" s="895" t="s">
        <v>469</v>
      </c>
      <c r="BW124" s="895"/>
      <c r="BX124" s="895"/>
      <c r="BY124" s="895"/>
      <c r="BZ124" s="895"/>
      <c r="CA124" s="895" t="s">
        <v>488</v>
      </c>
      <c r="CB124" s="895"/>
      <c r="CC124" s="895"/>
      <c r="CD124" s="895"/>
      <c r="CE124" s="895"/>
      <c r="CF124" s="790"/>
      <c r="CG124" s="791"/>
      <c r="CH124" s="791"/>
      <c r="CI124" s="791"/>
      <c r="CJ124" s="926"/>
      <c r="CK124" s="934"/>
      <c r="CL124" s="934"/>
      <c r="CM124" s="934"/>
      <c r="CN124" s="934"/>
      <c r="CO124" s="935"/>
      <c r="CP124" s="899" t="s">
        <v>489</v>
      </c>
      <c r="CQ124" s="900"/>
      <c r="CR124" s="900"/>
      <c r="CS124" s="900"/>
      <c r="CT124" s="900"/>
      <c r="CU124" s="900"/>
      <c r="CV124" s="900"/>
      <c r="CW124" s="900"/>
      <c r="CX124" s="900"/>
      <c r="CY124" s="900"/>
      <c r="CZ124" s="900"/>
      <c r="DA124" s="900"/>
      <c r="DB124" s="900"/>
      <c r="DC124" s="900"/>
      <c r="DD124" s="900"/>
      <c r="DE124" s="900"/>
      <c r="DF124" s="901"/>
      <c r="DG124" s="827">
        <v>857</v>
      </c>
      <c r="DH124" s="828"/>
      <c r="DI124" s="828"/>
      <c r="DJ124" s="828"/>
      <c r="DK124" s="829"/>
      <c r="DL124" s="830" t="s">
        <v>175</v>
      </c>
      <c r="DM124" s="828"/>
      <c r="DN124" s="828"/>
      <c r="DO124" s="828"/>
      <c r="DP124" s="829"/>
      <c r="DQ124" s="830" t="s">
        <v>175</v>
      </c>
      <c r="DR124" s="828"/>
      <c r="DS124" s="828"/>
      <c r="DT124" s="828"/>
      <c r="DU124" s="829"/>
      <c r="DV124" s="912" t="s">
        <v>469</v>
      </c>
      <c r="DW124" s="913"/>
      <c r="DX124" s="913"/>
      <c r="DY124" s="913"/>
      <c r="DZ124" s="914"/>
    </row>
    <row r="125" spans="1:130" s="226" customFormat="1" ht="26.25" customHeight="1" x14ac:dyDescent="0.15">
      <c r="A125" s="884"/>
      <c r="B125" s="885"/>
      <c r="C125" s="879" t="s">
        <v>473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390</v>
      </c>
      <c r="AB125" s="844"/>
      <c r="AC125" s="844"/>
      <c r="AD125" s="844"/>
      <c r="AE125" s="845"/>
      <c r="AF125" s="846" t="s">
        <v>390</v>
      </c>
      <c r="AG125" s="844"/>
      <c r="AH125" s="844"/>
      <c r="AI125" s="844"/>
      <c r="AJ125" s="845"/>
      <c r="AK125" s="846" t="s">
        <v>390</v>
      </c>
      <c r="AL125" s="844"/>
      <c r="AM125" s="844"/>
      <c r="AN125" s="844"/>
      <c r="AO125" s="845"/>
      <c r="AP125" s="888" t="s">
        <v>390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490</v>
      </c>
      <c r="CL125" s="916"/>
      <c r="CM125" s="916"/>
      <c r="CN125" s="916"/>
      <c r="CO125" s="917"/>
      <c r="CP125" s="924" t="s">
        <v>491</v>
      </c>
      <c r="CQ125" s="872"/>
      <c r="CR125" s="872"/>
      <c r="CS125" s="872"/>
      <c r="CT125" s="872"/>
      <c r="CU125" s="872"/>
      <c r="CV125" s="872"/>
      <c r="CW125" s="872"/>
      <c r="CX125" s="872"/>
      <c r="CY125" s="872"/>
      <c r="CZ125" s="872"/>
      <c r="DA125" s="872"/>
      <c r="DB125" s="872"/>
      <c r="DC125" s="872"/>
      <c r="DD125" s="872"/>
      <c r="DE125" s="872"/>
      <c r="DF125" s="873"/>
      <c r="DG125" s="925" t="s">
        <v>175</v>
      </c>
      <c r="DH125" s="906"/>
      <c r="DI125" s="906"/>
      <c r="DJ125" s="906"/>
      <c r="DK125" s="906"/>
      <c r="DL125" s="906" t="s">
        <v>175</v>
      </c>
      <c r="DM125" s="906"/>
      <c r="DN125" s="906"/>
      <c r="DO125" s="906"/>
      <c r="DP125" s="906"/>
      <c r="DQ125" s="906" t="s">
        <v>390</v>
      </c>
      <c r="DR125" s="906"/>
      <c r="DS125" s="906"/>
      <c r="DT125" s="906"/>
      <c r="DU125" s="906"/>
      <c r="DV125" s="907" t="s">
        <v>390</v>
      </c>
      <c r="DW125" s="907"/>
      <c r="DX125" s="907"/>
      <c r="DY125" s="907"/>
      <c r="DZ125" s="908"/>
    </row>
    <row r="126" spans="1:130" s="226" customFormat="1" ht="26.25" customHeight="1" thickBot="1" x14ac:dyDescent="0.2">
      <c r="A126" s="884"/>
      <c r="B126" s="885"/>
      <c r="C126" s="879" t="s">
        <v>476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6497</v>
      </c>
      <c r="AB126" s="844"/>
      <c r="AC126" s="844"/>
      <c r="AD126" s="844"/>
      <c r="AE126" s="845"/>
      <c r="AF126" s="846">
        <v>4799</v>
      </c>
      <c r="AG126" s="844"/>
      <c r="AH126" s="844"/>
      <c r="AI126" s="844"/>
      <c r="AJ126" s="845"/>
      <c r="AK126" s="846">
        <v>1803</v>
      </c>
      <c r="AL126" s="844"/>
      <c r="AM126" s="844"/>
      <c r="AN126" s="844"/>
      <c r="AO126" s="845"/>
      <c r="AP126" s="888">
        <v>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492</v>
      </c>
      <c r="CQ126" s="816"/>
      <c r="CR126" s="816"/>
      <c r="CS126" s="816"/>
      <c r="CT126" s="816"/>
      <c r="CU126" s="816"/>
      <c r="CV126" s="816"/>
      <c r="CW126" s="816"/>
      <c r="CX126" s="816"/>
      <c r="CY126" s="816"/>
      <c r="CZ126" s="816"/>
      <c r="DA126" s="816"/>
      <c r="DB126" s="816"/>
      <c r="DC126" s="816"/>
      <c r="DD126" s="816"/>
      <c r="DE126" s="816"/>
      <c r="DF126" s="817"/>
      <c r="DG126" s="880" t="s">
        <v>390</v>
      </c>
      <c r="DH126" s="881"/>
      <c r="DI126" s="881"/>
      <c r="DJ126" s="881"/>
      <c r="DK126" s="881"/>
      <c r="DL126" s="881" t="s">
        <v>175</v>
      </c>
      <c r="DM126" s="881"/>
      <c r="DN126" s="881"/>
      <c r="DO126" s="881"/>
      <c r="DP126" s="881"/>
      <c r="DQ126" s="881" t="s">
        <v>474</v>
      </c>
      <c r="DR126" s="881"/>
      <c r="DS126" s="881"/>
      <c r="DT126" s="881"/>
      <c r="DU126" s="881"/>
      <c r="DV126" s="858" t="s">
        <v>175</v>
      </c>
      <c r="DW126" s="858"/>
      <c r="DX126" s="858"/>
      <c r="DY126" s="858"/>
      <c r="DZ126" s="859"/>
    </row>
    <row r="127" spans="1:130" s="226" customFormat="1" ht="26.25" customHeight="1" x14ac:dyDescent="0.15">
      <c r="A127" s="886"/>
      <c r="B127" s="887"/>
      <c r="C127" s="902" t="s">
        <v>493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175</v>
      </c>
      <c r="AB127" s="844"/>
      <c r="AC127" s="844"/>
      <c r="AD127" s="844"/>
      <c r="AE127" s="845"/>
      <c r="AF127" s="846" t="s">
        <v>390</v>
      </c>
      <c r="AG127" s="844"/>
      <c r="AH127" s="844"/>
      <c r="AI127" s="844"/>
      <c r="AJ127" s="845"/>
      <c r="AK127" s="846" t="s">
        <v>175</v>
      </c>
      <c r="AL127" s="844"/>
      <c r="AM127" s="844"/>
      <c r="AN127" s="844"/>
      <c r="AO127" s="845"/>
      <c r="AP127" s="888" t="s">
        <v>175</v>
      </c>
      <c r="AQ127" s="889"/>
      <c r="AR127" s="889"/>
      <c r="AS127" s="889"/>
      <c r="AT127" s="890"/>
      <c r="AU127" s="228"/>
      <c r="AV127" s="228"/>
      <c r="AW127" s="228"/>
      <c r="AX127" s="905" t="s">
        <v>494</v>
      </c>
      <c r="AY127" s="876"/>
      <c r="AZ127" s="876"/>
      <c r="BA127" s="876"/>
      <c r="BB127" s="876"/>
      <c r="BC127" s="876"/>
      <c r="BD127" s="876"/>
      <c r="BE127" s="877"/>
      <c r="BF127" s="875" t="s">
        <v>495</v>
      </c>
      <c r="BG127" s="876"/>
      <c r="BH127" s="876"/>
      <c r="BI127" s="876"/>
      <c r="BJ127" s="876"/>
      <c r="BK127" s="876"/>
      <c r="BL127" s="877"/>
      <c r="BM127" s="875" t="s">
        <v>496</v>
      </c>
      <c r="BN127" s="876"/>
      <c r="BO127" s="876"/>
      <c r="BP127" s="876"/>
      <c r="BQ127" s="876"/>
      <c r="BR127" s="876"/>
      <c r="BS127" s="877"/>
      <c r="BT127" s="875" t="s">
        <v>497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498</v>
      </c>
      <c r="CQ127" s="816"/>
      <c r="CR127" s="816"/>
      <c r="CS127" s="816"/>
      <c r="CT127" s="816"/>
      <c r="CU127" s="816"/>
      <c r="CV127" s="816"/>
      <c r="CW127" s="816"/>
      <c r="CX127" s="816"/>
      <c r="CY127" s="816"/>
      <c r="CZ127" s="816"/>
      <c r="DA127" s="816"/>
      <c r="DB127" s="816"/>
      <c r="DC127" s="816"/>
      <c r="DD127" s="816"/>
      <c r="DE127" s="816"/>
      <c r="DF127" s="817"/>
      <c r="DG127" s="880" t="s">
        <v>175</v>
      </c>
      <c r="DH127" s="881"/>
      <c r="DI127" s="881"/>
      <c r="DJ127" s="881"/>
      <c r="DK127" s="881"/>
      <c r="DL127" s="881" t="s">
        <v>175</v>
      </c>
      <c r="DM127" s="881"/>
      <c r="DN127" s="881"/>
      <c r="DO127" s="881"/>
      <c r="DP127" s="881"/>
      <c r="DQ127" s="881" t="s">
        <v>175</v>
      </c>
      <c r="DR127" s="881"/>
      <c r="DS127" s="881"/>
      <c r="DT127" s="881"/>
      <c r="DU127" s="881"/>
      <c r="DV127" s="858" t="s">
        <v>175</v>
      </c>
      <c r="DW127" s="858"/>
      <c r="DX127" s="858"/>
      <c r="DY127" s="858"/>
      <c r="DZ127" s="859"/>
    </row>
    <row r="128" spans="1:130" s="226" customFormat="1" ht="26.25" customHeight="1" thickBot="1" x14ac:dyDescent="0.2">
      <c r="A128" s="860" t="s">
        <v>499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500</v>
      </c>
      <c r="X128" s="862"/>
      <c r="Y128" s="862"/>
      <c r="Z128" s="863"/>
      <c r="AA128" s="864">
        <v>26584</v>
      </c>
      <c r="AB128" s="865"/>
      <c r="AC128" s="865"/>
      <c r="AD128" s="865"/>
      <c r="AE128" s="866"/>
      <c r="AF128" s="867">
        <v>19669</v>
      </c>
      <c r="AG128" s="865"/>
      <c r="AH128" s="865"/>
      <c r="AI128" s="865"/>
      <c r="AJ128" s="866"/>
      <c r="AK128" s="867">
        <v>19669</v>
      </c>
      <c r="AL128" s="865"/>
      <c r="AM128" s="865"/>
      <c r="AN128" s="865"/>
      <c r="AO128" s="866"/>
      <c r="AP128" s="868"/>
      <c r="AQ128" s="869"/>
      <c r="AR128" s="869"/>
      <c r="AS128" s="869"/>
      <c r="AT128" s="870"/>
      <c r="AU128" s="228"/>
      <c r="AV128" s="228"/>
      <c r="AW128" s="228"/>
      <c r="AX128" s="871" t="s">
        <v>501</v>
      </c>
      <c r="AY128" s="872"/>
      <c r="AZ128" s="872"/>
      <c r="BA128" s="872"/>
      <c r="BB128" s="872"/>
      <c r="BC128" s="872"/>
      <c r="BD128" s="872"/>
      <c r="BE128" s="873"/>
      <c r="BF128" s="850" t="s">
        <v>175</v>
      </c>
      <c r="BG128" s="851"/>
      <c r="BH128" s="851"/>
      <c r="BI128" s="851"/>
      <c r="BJ128" s="851"/>
      <c r="BK128" s="851"/>
      <c r="BL128" s="874"/>
      <c r="BM128" s="850">
        <v>14.65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502</v>
      </c>
      <c r="CQ128" s="794"/>
      <c r="CR128" s="794"/>
      <c r="CS128" s="794"/>
      <c r="CT128" s="794"/>
      <c r="CU128" s="794"/>
      <c r="CV128" s="794"/>
      <c r="CW128" s="794"/>
      <c r="CX128" s="794"/>
      <c r="CY128" s="794"/>
      <c r="CZ128" s="794"/>
      <c r="DA128" s="794"/>
      <c r="DB128" s="794"/>
      <c r="DC128" s="794"/>
      <c r="DD128" s="794"/>
      <c r="DE128" s="794"/>
      <c r="DF128" s="795"/>
      <c r="DG128" s="854" t="s">
        <v>390</v>
      </c>
      <c r="DH128" s="855"/>
      <c r="DI128" s="855"/>
      <c r="DJ128" s="855"/>
      <c r="DK128" s="855"/>
      <c r="DL128" s="855" t="s">
        <v>175</v>
      </c>
      <c r="DM128" s="855"/>
      <c r="DN128" s="855"/>
      <c r="DO128" s="855"/>
      <c r="DP128" s="855"/>
      <c r="DQ128" s="855" t="s">
        <v>390</v>
      </c>
      <c r="DR128" s="855"/>
      <c r="DS128" s="855"/>
      <c r="DT128" s="855"/>
      <c r="DU128" s="855"/>
      <c r="DV128" s="856" t="s">
        <v>390</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503</v>
      </c>
      <c r="X129" s="841"/>
      <c r="Y129" s="841"/>
      <c r="Z129" s="842"/>
      <c r="AA129" s="843">
        <v>5286466</v>
      </c>
      <c r="AB129" s="844"/>
      <c r="AC129" s="844"/>
      <c r="AD129" s="844"/>
      <c r="AE129" s="845"/>
      <c r="AF129" s="846">
        <v>5385089</v>
      </c>
      <c r="AG129" s="844"/>
      <c r="AH129" s="844"/>
      <c r="AI129" s="844"/>
      <c r="AJ129" s="845"/>
      <c r="AK129" s="846">
        <v>5591366</v>
      </c>
      <c r="AL129" s="844"/>
      <c r="AM129" s="844"/>
      <c r="AN129" s="844"/>
      <c r="AO129" s="845"/>
      <c r="AP129" s="847"/>
      <c r="AQ129" s="848"/>
      <c r="AR129" s="848"/>
      <c r="AS129" s="848"/>
      <c r="AT129" s="849"/>
      <c r="AU129" s="229"/>
      <c r="AV129" s="229"/>
      <c r="AW129" s="229"/>
      <c r="AX129" s="815" t="s">
        <v>504</v>
      </c>
      <c r="AY129" s="816"/>
      <c r="AZ129" s="816"/>
      <c r="BA129" s="816"/>
      <c r="BB129" s="816"/>
      <c r="BC129" s="816"/>
      <c r="BD129" s="816"/>
      <c r="BE129" s="817"/>
      <c r="BF129" s="834" t="s">
        <v>390</v>
      </c>
      <c r="BG129" s="835"/>
      <c r="BH129" s="835"/>
      <c r="BI129" s="835"/>
      <c r="BJ129" s="835"/>
      <c r="BK129" s="835"/>
      <c r="BL129" s="836"/>
      <c r="BM129" s="834">
        <v>19.649999999999999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506</v>
      </c>
      <c r="X130" s="841"/>
      <c r="Y130" s="841"/>
      <c r="Z130" s="842"/>
      <c r="AA130" s="843">
        <v>898380</v>
      </c>
      <c r="AB130" s="844"/>
      <c r="AC130" s="844"/>
      <c r="AD130" s="844"/>
      <c r="AE130" s="845"/>
      <c r="AF130" s="846">
        <v>870903</v>
      </c>
      <c r="AG130" s="844"/>
      <c r="AH130" s="844"/>
      <c r="AI130" s="844"/>
      <c r="AJ130" s="845"/>
      <c r="AK130" s="846">
        <v>842531</v>
      </c>
      <c r="AL130" s="844"/>
      <c r="AM130" s="844"/>
      <c r="AN130" s="844"/>
      <c r="AO130" s="845"/>
      <c r="AP130" s="847"/>
      <c r="AQ130" s="848"/>
      <c r="AR130" s="848"/>
      <c r="AS130" s="848"/>
      <c r="AT130" s="849"/>
      <c r="AU130" s="229"/>
      <c r="AV130" s="229"/>
      <c r="AW130" s="229"/>
      <c r="AX130" s="815" t="s">
        <v>507</v>
      </c>
      <c r="AY130" s="816"/>
      <c r="AZ130" s="816"/>
      <c r="BA130" s="816"/>
      <c r="BB130" s="816"/>
      <c r="BC130" s="816"/>
      <c r="BD130" s="816"/>
      <c r="BE130" s="817"/>
      <c r="BF130" s="818">
        <v>5.4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508</v>
      </c>
      <c r="X131" s="825"/>
      <c r="Y131" s="825"/>
      <c r="Z131" s="826"/>
      <c r="AA131" s="827">
        <v>4388086</v>
      </c>
      <c r="AB131" s="828"/>
      <c r="AC131" s="828"/>
      <c r="AD131" s="828"/>
      <c r="AE131" s="829"/>
      <c r="AF131" s="830">
        <v>4514186</v>
      </c>
      <c r="AG131" s="828"/>
      <c r="AH131" s="828"/>
      <c r="AI131" s="828"/>
      <c r="AJ131" s="829"/>
      <c r="AK131" s="830">
        <v>4748835</v>
      </c>
      <c r="AL131" s="828"/>
      <c r="AM131" s="828"/>
      <c r="AN131" s="828"/>
      <c r="AO131" s="829"/>
      <c r="AP131" s="831"/>
      <c r="AQ131" s="832"/>
      <c r="AR131" s="832"/>
      <c r="AS131" s="832"/>
      <c r="AT131" s="833"/>
      <c r="AU131" s="229"/>
      <c r="AV131" s="229"/>
      <c r="AW131" s="229"/>
      <c r="AX131" s="793" t="s">
        <v>509</v>
      </c>
      <c r="AY131" s="794"/>
      <c r="AZ131" s="794"/>
      <c r="BA131" s="794"/>
      <c r="BB131" s="794"/>
      <c r="BC131" s="794"/>
      <c r="BD131" s="794"/>
      <c r="BE131" s="795"/>
      <c r="BF131" s="796" t="s">
        <v>175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510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511</v>
      </c>
      <c r="W132" s="806"/>
      <c r="X132" s="806"/>
      <c r="Y132" s="806"/>
      <c r="Z132" s="807"/>
      <c r="AA132" s="808">
        <v>5.3329173589999996</v>
      </c>
      <c r="AB132" s="809"/>
      <c r="AC132" s="809"/>
      <c r="AD132" s="809"/>
      <c r="AE132" s="810"/>
      <c r="AF132" s="811">
        <v>5.0730962350000004</v>
      </c>
      <c r="AG132" s="809"/>
      <c r="AH132" s="809"/>
      <c r="AI132" s="809"/>
      <c r="AJ132" s="810"/>
      <c r="AK132" s="811">
        <v>6.0059361930000001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512</v>
      </c>
      <c r="W133" s="785"/>
      <c r="X133" s="785"/>
      <c r="Y133" s="785"/>
      <c r="Z133" s="786"/>
      <c r="AA133" s="787">
        <v>5.4</v>
      </c>
      <c r="AB133" s="788"/>
      <c r="AC133" s="788"/>
      <c r="AD133" s="788"/>
      <c r="AE133" s="789"/>
      <c r="AF133" s="787">
        <v>5.3</v>
      </c>
      <c r="AG133" s="788"/>
      <c r="AH133" s="788"/>
      <c r="AI133" s="788"/>
      <c r="AJ133" s="789"/>
      <c r="AK133" s="787">
        <v>5.4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8zGkRwXQ1vIPOysCCW3V5ME7cLEjNt2Vb58bXseR6tNEaUNKc+xbfpSeI/LJo0c/EAFZnqsb6HhYH0VKVhl0w==" saltValue="qub3FIoS6pY8//tDLy9U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3" zoomScaleNormal="85" zoomScaleSheetLayoutView="100" workbookViewId="0">
      <selection activeCell="AY27" sqref="AY27"/>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A7PJ5wZspBJYjQM9VMhqzK3vYae0cmIYAmJpzf86XVp0ZS1gpdQLrm0LCJVJmEk9BurfEzNwU906Awsu89tew==" saltValue="Nsw6WWXsgntkgGCTzeEc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1"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516</v>
      </c>
      <c r="AP7" s="268"/>
      <c r="AQ7" s="269" t="s">
        <v>517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518</v>
      </c>
      <c r="AQ8" s="275" t="s">
        <v>519</v>
      </c>
      <c r="AR8" s="276" t="s">
        <v>520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521</v>
      </c>
      <c r="AL9" s="1195"/>
      <c r="AM9" s="1195"/>
      <c r="AN9" s="1196"/>
      <c r="AO9" s="277">
        <v>1519942</v>
      </c>
      <c r="AP9" s="277">
        <v>174927</v>
      </c>
      <c r="AQ9" s="278">
        <v>163770</v>
      </c>
      <c r="AR9" s="279">
        <v>6.8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522</v>
      </c>
      <c r="AL10" s="1195"/>
      <c r="AM10" s="1195"/>
      <c r="AN10" s="1196"/>
      <c r="AO10" s="280">
        <v>246898</v>
      </c>
      <c r="AP10" s="280">
        <v>28415</v>
      </c>
      <c r="AQ10" s="281">
        <v>24683</v>
      </c>
      <c r="AR10" s="282">
        <v>15.1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523</v>
      </c>
      <c r="AL11" s="1195"/>
      <c r="AM11" s="1195"/>
      <c r="AN11" s="1196"/>
      <c r="AO11" s="280" t="s">
        <v>524</v>
      </c>
      <c r="AP11" s="280" t="s">
        <v>524</v>
      </c>
      <c r="AQ11" s="281">
        <v>5136</v>
      </c>
      <c r="AR11" s="282" t="s">
        <v>524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525</v>
      </c>
      <c r="AL12" s="1195"/>
      <c r="AM12" s="1195"/>
      <c r="AN12" s="1196"/>
      <c r="AO12" s="280" t="s">
        <v>524</v>
      </c>
      <c r="AP12" s="280" t="s">
        <v>524</v>
      </c>
      <c r="AQ12" s="281" t="s">
        <v>524</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526</v>
      </c>
      <c r="AL13" s="1195"/>
      <c r="AM13" s="1195"/>
      <c r="AN13" s="1196"/>
      <c r="AO13" s="280">
        <v>213894</v>
      </c>
      <c r="AP13" s="280">
        <v>24617</v>
      </c>
      <c r="AQ13" s="281">
        <v>6255</v>
      </c>
      <c r="AR13" s="282">
        <v>293.60000000000002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527</v>
      </c>
      <c r="AL14" s="1195"/>
      <c r="AM14" s="1195"/>
      <c r="AN14" s="1196"/>
      <c r="AO14" s="280" t="s">
        <v>524</v>
      </c>
      <c r="AP14" s="280" t="s">
        <v>524</v>
      </c>
      <c r="AQ14" s="281">
        <v>3424</v>
      </c>
      <c r="AR14" s="282" t="s">
        <v>524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528</v>
      </c>
      <c r="AL15" s="1198"/>
      <c r="AM15" s="1198"/>
      <c r="AN15" s="1199"/>
      <c r="AO15" s="280">
        <v>-116659</v>
      </c>
      <c r="AP15" s="280">
        <v>-13426</v>
      </c>
      <c r="AQ15" s="281">
        <v>-13292</v>
      </c>
      <c r="AR15" s="282">
        <v>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1864075</v>
      </c>
      <c r="AP16" s="280">
        <v>214533</v>
      </c>
      <c r="AQ16" s="281">
        <v>189976</v>
      </c>
      <c r="AR16" s="282">
        <v>12.9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533</v>
      </c>
      <c r="AL21" s="1201"/>
      <c r="AM21" s="1201"/>
      <c r="AN21" s="1202"/>
      <c r="AO21" s="293">
        <v>17.61</v>
      </c>
      <c r="AP21" s="294">
        <v>16.39</v>
      </c>
      <c r="AQ21" s="295">
        <v>1.22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534</v>
      </c>
      <c r="AL22" s="1201"/>
      <c r="AM22" s="1201"/>
      <c r="AN22" s="1202"/>
      <c r="AO22" s="298">
        <v>92.4</v>
      </c>
      <c r="AP22" s="299">
        <v>95.8</v>
      </c>
      <c r="AQ22" s="300">
        <v>-3.4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516</v>
      </c>
      <c r="AP30" s="268"/>
      <c r="AQ30" s="269" t="s">
        <v>517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518</v>
      </c>
      <c r="AQ31" s="275" t="s">
        <v>519</v>
      </c>
      <c r="AR31" s="276" t="s">
        <v>520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538</v>
      </c>
      <c r="AL32" s="1185"/>
      <c r="AM32" s="1185"/>
      <c r="AN32" s="1186"/>
      <c r="AO32" s="308">
        <v>949904</v>
      </c>
      <c r="AP32" s="308">
        <v>109323</v>
      </c>
      <c r="AQ32" s="309">
        <v>115605</v>
      </c>
      <c r="AR32" s="310">
        <v>-5.4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539</v>
      </c>
      <c r="AL33" s="1185"/>
      <c r="AM33" s="1185"/>
      <c r="AN33" s="1186"/>
      <c r="AO33" s="308" t="s">
        <v>524</v>
      </c>
      <c r="AP33" s="308" t="s">
        <v>524</v>
      </c>
      <c r="AQ33" s="309">
        <v>170</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540</v>
      </c>
      <c r="AL34" s="1185"/>
      <c r="AM34" s="1185"/>
      <c r="AN34" s="1186"/>
      <c r="AO34" s="308" t="s">
        <v>524</v>
      </c>
      <c r="AP34" s="308" t="s">
        <v>524</v>
      </c>
      <c r="AQ34" s="309">
        <v>200</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541</v>
      </c>
      <c r="AL35" s="1185"/>
      <c r="AM35" s="1185"/>
      <c r="AN35" s="1186"/>
      <c r="AO35" s="308">
        <v>182901</v>
      </c>
      <c r="AP35" s="308">
        <v>21050</v>
      </c>
      <c r="AQ35" s="309">
        <v>23913</v>
      </c>
      <c r="AR35" s="310">
        <v>-12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542</v>
      </c>
      <c r="AL36" s="1185"/>
      <c r="AM36" s="1185"/>
      <c r="AN36" s="1186"/>
      <c r="AO36" s="308">
        <v>12804</v>
      </c>
      <c r="AP36" s="308">
        <v>1474</v>
      </c>
      <c r="AQ36" s="309">
        <v>3903</v>
      </c>
      <c r="AR36" s="310">
        <v>-62.2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543</v>
      </c>
      <c r="AL37" s="1185"/>
      <c r="AM37" s="1185"/>
      <c r="AN37" s="1186"/>
      <c r="AO37" s="308">
        <v>1803</v>
      </c>
      <c r="AP37" s="308">
        <v>208</v>
      </c>
      <c r="AQ37" s="309">
        <v>982</v>
      </c>
      <c r="AR37" s="310">
        <v>-78.8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544</v>
      </c>
      <c r="AL38" s="1188"/>
      <c r="AM38" s="1188"/>
      <c r="AN38" s="1189"/>
      <c r="AO38" s="311" t="s">
        <v>524</v>
      </c>
      <c r="AP38" s="311" t="s">
        <v>524</v>
      </c>
      <c r="AQ38" s="312">
        <v>19</v>
      </c>
      <c r="AR38" s="300" t="s">
        <v>524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545</v>
      </c>
      <c r="AL39" s="1188"/>
      <c r="AM39" s="1188"/>
      <c r="AN39" s="1189"/>
      <c r="AO39" s="308">
        <v>-19669</v>
      </c>
      <c r="AP39" s="308">
        <v>-2264</v>
      </c>
      <c r="AQ39" s="309">
        <v>-4902</v>
      </c>
      <c r="AR39" s="310">
        <v>-53.8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546</v>
      </c>
      <c r="AL40" s="1185"/>
      <c r="AM40" s="1185"/>
      <c r="AN40" s="1186"/>
      <c r="AO40" s="308">
        <v>-842531</v>
      </c>
      <c r="AP40" s="308">
        <v>-96965</v>
      </c>
      <c r="AQ40" s="309">
        <v>-94813</v>
      </c>
      <c r="AR40" s="310">
        <v>2.2999999999999998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285212</v>
      </c>
      <c r="AP41" s="308">
        <v>32824</v>
      </c>
      <c r="AQ41" s="309">
        <v>45077</v>
      </c>
      <c r="AR41" s="310">
        <v>-27.2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516</v>
      </c>
      <c r="AN49" s="1179" t="s">
        <v>550</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551</v>
      </c>
      <c r="AO50" s="325" t="s">
        <v>552</v>
      </c>
      <c r="AP50" s="326" t="s">
        <v>553</v>
      </c>
      <c r="AQ50" s="327" t="s">
        <v>554</v>
      </c>
      <c r="AR50" s="328" t="s">
        <v>555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1719681</v>
      </c>
      <c r="AN51" s="330">
        <v>178298</v>
      </c>
      <c r="AO51" s="331">
        <v>-15.1</v>
      </c>
      <c r="AP51" s="332">
        <v>202870</v>
      </c>
      <c r="AQ51" s="333">
        <v>20.100000000000001</v>
      </c>
      <c r="AR51" s="334">
        <v>-35.200000000000003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1026957</v>
      </c>
      <c r="AN52" s="338">
        <v>106476</v>
      </c>
      <c r="AO52" s="339">
        <v>-29.3</v>
      </c>
      <c r="AP52" s="340">
        <v>79735</v>
      </c>
      <c r="AQ52" s="341">
        <v>0.5</v>
      </c>
      <c r="AR52" s="342">
        <v>-29.8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1101050</v>
      </c>
      <c r="AN53" s="330">
        <v>117133</v>
      </c>
      <c r="AO53" s="331">
        <v>-34.299999999999997</v>
      </c>
      <c r="AP53" s="332">
        <v>167497</v>
      </c>
      <c r="AQ53" s="333">
        <v>-17.399999999999999</v>
      </c>
      <c r="AR53" s="334">
        <v>-16.899999999999999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885355</v>
      </c>
      <c r="AN54" s="338">
        <v>94187</v>
      </c>
      <c r="AO54" s="339">
        <v>-11.5</v>
      </c>
      <c r="AP54" s="340">
        <v>82571</v>
      </c>
      <c r="AQ54" s="341">
        <v>3.6</v>
      </c>
      <c r="AR54" s="342">
        <v>-15.1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1299964</v>
      </c>
      <c r="AN55" s="330">
        <v>142602</v>
      </c>
      <c r="AO55" s="331">
        <v>21.7</v>
      </c>
      <c r="AP55" s="332">
        <v>190274</v>
      </c>
      <c r="AQ55" s="333">
        <v>13.6</v>
      </c>
      <c r="AR55" s="334">
        <v>8.1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837121</v>
      </c>
      <c r="AN56" s="338">
        <v>91830</v>
      </c>
      <c r="AO56" s="339">
        <v>-2.5</v>
      </c>
      <c r="AP56" s="340">
        <v>88584</v>
      </c>
      <c r="AQ56" s="341">
        <v>7.3</v>
      </c>
      <c r="AR56" s="342">
        <v>-9.8000000000000007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2046018</v>
      </c>
      <c r="AN57" s="330">
        <v>229864</v>
      </c>
      <c r="AO57" s="331">
        <v>61.2</v>
      </c>
      <c r="AP57" s="332">
        <v>200194</v>
      </c>
      <c r="AQ57" s="333">
        <v>5.2</v>
      </c>
      <c r="AR57" s="334">
        <v>56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1508462</v>
      </c>
      <c r="AN58" s="338">
        <v>169471</v>
      </c>
      <c r="AO58" s="339">
        <v>84.5</v>
      </c>
      <c r="AP58" s="340">
        <v>106422</v>
      </c>
      <c r="AQ58" s="341">
        <v>20.100000000000001</v>
      </c>
      <c r="AR58" s="342">
        <v>64.400000000000006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1278714</v>
      </c>
      <c r="AN59" s="330">
        <v>147165</v>
      </c>
      <c r="AO59" s="331">
        <v>-36</v>
      </c>
      <c r="AP59" s="332">
        <v>196914</v>
      </c>
      <c r="AQ59" s="333">
        <v>-1.6</v>
      </c>
      <c r="AR59" s="334">
        <v>-34.4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1004363</v>
      </c>
      <c r="AN60" s="338">
        <v>115590</v>
      </c>
      <c r="AO60" s="339">
        <v>-31.8</v>
      </c>
      <c r="AP60" s="340">
        <v>98966</v>
      </c>
      <c r="AQ60" s="341">
        <v>-7</v>
      </c>
      <c r="AR60" s="342">
        <v>-24.8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1489085</v>
      </c>
      <c r="AN61" s="345">
        <v>163012</v>
      </c>
      <c r="AO61" s="346">
        <v>-0.5</v>
      </c>
      <c r="AP61" s="347">
        <v>191550</v>
      </c>
      <c r="AQ61" s="348">
        <v>4</v>
      </c>
      <c r="AR61" s="334">
        <v>-4.5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1052452</v>
      </c>
      <c r="AN62" s="338">
        <v>115511</v>
      </c>
      <c r="AO62" s="339">
        <v>1.9</v>
      </c>
      <c r="AP62" s="340">
        <v>91256</v>
      </c>
      <c r="AQ62" s="341">
        <v>4.9000000000000004</v>
      </c>
      <c r="AR62" s="342">
        <v>-3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nqKA1J6TVJ/9jJu+SwOKYfl6HBLKEh4ufwy1NKeZ1G1baHOS9omcZRk3Ovjmpy85fGfryOYcT7Aii1hJisRHA==" saltValue="y14R2NWTJZhADsmKhFjkI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3" zoomScaleNormal="100" zoomScaleSheetLayoutView="55" workbookViewId="0">
      <selection activeCell="AE93" sqref="AE93"/>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564</v>
      </c>
    </row>
    <row r="120" spans="125:125" ht="13.5" hidden="1" customHeight="1" x14ac:dyDescent="0.15"/>
    <row r="121" spans="125:125" ht="13.5" hidden="1" customHeight="1" x14ac:dyDescent="0.15">
      <c r="DU121" s="255"/>
    </row>
  </sheetData>
  <sheetProtection algorithmName="SHA-512" hashValue="vHl28ok/8COqtJ1euHc9elrIyhd5DD8VI7l2btm0c7rfhFfmocgUExHXoWk7H7oJpnHEfhLv92NXstLjZ63Byg==" saltValue="SfYnAGP8dDAmH+iWySfE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3" zoomScale="70" zoomScaleNormal="70" zoomScaleSheetLayoutView="55" workbookViewId="0">
      <selection activeCell="AF66" sqref="AF66"/>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565</v>
      </c>
    </row>
  </sheetData>
  <sheetProtection algorithmName="SHA-512" hashValue="n5eGXgFS61WpFvu4zFmFC00tBprKHG4AON/kTbd5jrbeG6dAz7fGEXxEqGY9QGLIPFmacpexdIq6UdBERzkStA==" saltValue="ByS6IVMY0En0JNbQoZnk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3" t="s">
        <v>3</v>
      </c>
      <c r="D47" s="1203"/>
      <c r="E47" s="1204"/>
      <c r="F47" s="11">
        <v>59.84</v>
      </c>
      <c r="G47" s="12">
        <v>66.260000000000005</v>
      </c>
      <c r="H47" s="12">
        <v>75.19</v>
      </c>
      <c r="I47" s="12">
        <v>82.27</v>
      </c>
      <c r="J47" s="13">
        <v>94.92</v>
      </c>
    </row>
    <row r="48" spans="2:10" ht="57.75" customHeight="1" x14ac:dyDescent="0.15">
      <c r="B48" s="14"/>
      <c r="C48" s="1205" t="s">
        <v>4</v>
      </c>
      <c r="D48" s="1205"/>
      <c r="E48" s="1206"/>
      <c r="F48" s="15">
        <v>7.84</v>
      </c>
      <c r="G48" s="16">
        <v>13.76</v>
      </c>
      <c r="H48" s="16">
        <v>9.4700000000000006</v>
      </c>
      <c r="I48" s="16">
        <v>13.83</v>
      </c>
      <c r="J48" s="17">
        <v>21.6</v>
      </c>
    </row>
    <row r="49" spans="2:10" ht="57.75" customHeight="1" thickBot="1" x14ac:dyDescent="0.2">
      <c r="B49" s="18"/>
      <c r="C49" s="1207" t="s">
        <v>5</v>
      </c>
      <c r="D49" s="1207"/>
      <c r="E49" s="1208"/>
      <c r="F49" s="19">
        <v>11.49</v>
      </c>
      <c r="G49" s="20">
        <v>9.77</v>
      </c>
      <c r="H49" s="20">
        <v>2.5</v>
      </c>
      <c r="I49" s="20">
        <v>13</v>
      </c>
      <c r="J49" s="21">
        <v>23.95</v>
      </c>
    </row>
    <row r="50" spans="2:10" x14ac:dyDescent="0.15"/>
  </sheetData>
  <sheetProtection algorithmName="SHA-512" hashValue="oYdLlFnD39kqvv4Rk4HlLT0NcaBlfI+bpP3qrrWGVEDjbtAWY9x4yItq6JoGNBYIFuP3rvDUp3qh+WMLT9xZjA==" saltValue="+Ntz3r/yCvmNkUM6Eyvq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2023-03-12T05:01:26Z</cp:lastPrinted>
  <dcterms:created xsi:type="dcterms:W3CDTF">2023-02-20T07:00:53Z</dcterms:created>
  <dcterms:modified xsi:type="dcterms:W3CDTF">2024-03-06T02:54:11Z</dcterms:modified>
  <cp:category/>
</cp:coreProperties>
</file>